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606_新商品追加/"/>
    </mc:Choice>
  </mc:AlternateContent>
  <xr:revisionPtr revIDLastSave="26" documentId="13_ncr:1_{C63A5F4E-9ED6-4450-BE09-E47050826BC6}" xr6:coauthVersionLast="47" xr6:coauthVersionMax="47" xr10:uidLastSave="{AAD25475-87E0-435A-BA4C-AB81622B6E82}"/>
  <bookViews>
    <workbookView xWindow="165" yWindow="480" windowWidth="15390" windowHeight="17280" xr2:uid="{4D345C25-4B1C-455F-83F5-3CA6FFF4C674}"/>
  </bookViews>
  <sheets>
    <sheet name="価格" sheetId="2" r:id="rId1"/>
  </sheets>
  <definedNames>
    <definedName name="_xlnm._FilterDatabase" localSheetId="0" hidden="1">価格!$B$26:$H$37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2" l="1"/>
  <c r="G37" i="2"/>
  <c r="G36" i="2"/>
  <c r="G34" i="2"/>
  <c r="G33" i="2"/>
  <c r="G32" i="2"/>
  <c r="G30" i="2"/>
  <c r="G29" i="2"/>
  <c r="G15" i="2"/>
  <c r="G19" i="2"/>
  <c r="G20" i="2"/>
  <c r="G21" i="2"/>
  <c r="G18" i="2"/>
  <c r="G17" i="2"/>
  <c r="G16" i="2"/>
  <c r="G14" i="2"/>
  <c r="G13" i="2"/>
  <c r="F31" i="2" l="1"/>
  <c r="G31" i="2" s="1"/>
  <c r="F28" i="2"/>
  <c r="G28" i="2" s="1"/>
  <c r="G27" i="2"/>
  <c r="F8" i="2" l="1"/>
  <c r="G8" i="2" l="1"/>
</calcChain>
</file>

<file path=xl/sharedStrings.xml><?xml version="1.0" encoding="utf-8"?>
<sst xmlns="http://schemas.openxmlformats.org/spreadsheetml/2006/main" count="89" uniqueCount="59">
  <si>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</si>
  <si>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お勧めするトラクター､オプションを事前に選択しているので、お客様の要望に合わせて変更をお願いします。</t>
    <rPh sb="1" eb="2">
      <t>スス</t>
    </rPh>
    <rPh sb="17" eb="19">
      <t>ジゼン</t>
    </rPh>
    <rPh sb="20" eb="22">
      <t>センタク</t>
    </rPh>
    <rPh sb="30" eb="32">
      <t>キャクサマ</t>
    </rPh>
    <rPh sb="33" eb="35">
      <t>ヨウボウ</t>
    </rPh>
    <rPh sb="36" eb="37">
      <t>ア</t>
    </rPh>
    <rPh sb="40" eb="42">
      <t>ヘンコウ</t>
    </rPh>
    <rPh sb="44" eb="45">
      <t>ネガ</t>
    </rPh>
    <phoneticPr fontId="2"/>
  </si>
  <si>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</si>
  <si>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  <phoneticPr fontId="2"/>
  </si>
  <si>
    <t>（税抜・円）</t>
  </si>
  <si>
    <t>(10%税込・円)</t>
    <phoneticPr fontId="2"/>
  </si>
  <si>
    <t>合計</t>
    <rPh sb="0" eb="2">
      <t>ゴウケイ</t>
    </rPh>
    <phoneticPr fontId="2"/>
  </si>
  <si>
    <t>※オプションを取る付ける場合、別途取付工賃が発生する場合があります。</t>
  </si>
  <si>
    <t>トラクター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</si>
  <si>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</si>
  <si>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</si>
  <si>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</si>
  <si>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</si>
  <si>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メーカー希望小売価格</t>
  </si>
  <si>
    <t>備考</t>
  </si>
  <si>
    <t>　</t>
  </si>
  <si>
    <t>○</t>
  </si>
  <si>
    <t>オプション</t>
    <phoneticPr fontId="2"/>
  </si>
  <si>
    <t>品名</t>
    <rPh sb="0" eb="2">
      <t>ヒンメイ</t>
    </rPh>
    <phoneticPr fontId="2"/>
  </si>
  <si>
    <t>仕様</t>
    <phoneticPr fontId="2"/>
  </si>
  <si>
    <t>又は商品コード</t>
    <rPh sb="0" eb="1">
      <t>マタ</t>
    </rPh>
    <rPh sb="2" eb="4">
      <t>ショウヒン</t>
    </rPh>
    <phoneticPr fontId="2"/>
  </si>
  <si>
    <t>1TS100-01001</t>
    <phoneticPr fontId="2"/>
  </si>
  <si>
    <t>最大 3枚 装着可能</t>
    <rPh sb="0" eb="2">
      <t>サイダイ</t>
    </rPh>
    <rPh sb="4" eb="5">
      <t>マイ</t>
    </rPh>
    <rPh sb="6" eb="8">
      <t>ソウチャク</t>
    </rPh>
    <rPh sb="8" eb="10">
      <t>カノウ</t>
    </rPh>
    <phoneticPr fontId="2"/>
  </si>
  <si>
    <t>フロントウェイト20kg</t>
    <phoneticPr fontId="2"/>
  </si>
  <si>
    <t>数量</t>
    <rPh sb="0" eb="2">
      <t>スウリョウ</t>
    </rPh>
    <phoneticPr fontId="2"/>
  </si>
  <si>
    <t>※必要数選択してください。</t>
    <rPh sb="1" eb="3">
      <t>ヒツヨウ</t>
    </rPh>
    <rPh sb="3" eb="4">
      <t>スウ</t>
    </rPh>
    <rPh sb="4" eb="6">
      <t>センタク</t>
    </rPh>
    <phoneticPr fontId="2"/>
  </si>
  <si>
    <t>フロントベースウェイト25kg</t>
    <phoneticPr fontId="2"/>
  </si>
  <si>
    <t>フロント補助ウェイト15kg装着時必要</t>
    <rPh sb="4" eb="6">
      <t>ホジョ</t>
    </rPh>
    <rPh sb="14" eb="16">
      <t>ソウチャク</t>
    </rPh>
    <rPh sb="16" eb="17">
      <t>トキ</t>
    </rPh>
    <rPh sb="17" eb="19">
      <t>ヒツヨウ</t>
    </rPh>
    <phoneticPr fontId="2"/>
  </si>
  <si>
    <t>フロント補助ウェイト15kg</t>
    <rPh sb="4" eb="6">
      <t>ホジョ</t>
    </rPh>
    <phoneticPr fontId="2"/>
  </si>
  <si>
    <t>7TS100-04001</t>
    <phoneticPr fontId="2"/>
  </si>
  <si>
    <t>フロントベースウェイトが必要です。
最大 2枚 装着可能
※必要数選択してください。</t>
    <rPh sb="12" eb="14">
      <t>ヒツヨウ</t>
    </rPh>
    <rPh sb="18" eb="20">
      <t>サイダイ</t>
    </rPh>
    <rPh sb="22" eb="23">
      <t>マイ</t>
    </rPh>
    <rPh sb="24" eb="26">
      <t>ソウチャク</t>
    </rPh>
    <rPh sb="26" eb="28">
      <t>カノウ</t>
    </rPh>
    <rPh sb="30" eb="32">
      <t>ヒツヨウ</t>
    </rPh>
    <rPh sb="32" eb="33">
      <t>スウ</t>
    </rPh>
    <rPh sb="33" eb="35">
      <t>センタク</t>
    </rPh>
    <phoneticPr fontId="2"/>
  </si>
  <si>
    <t>キャノピー</t>
    <phoneticPr fontId="2"/>
  </si>
  <si>
    <t>リヤヒッチ</t>
    <phoneticPr fontId="2"/>
  </si>
  <si>
    <t>7T6964-18101</t>
    <phoneticPr fontId="2"/>
  </si>
  <si>
    <t>ドローバーヒッチ</t>
    <phoneticPr fontId="2"/>
  </si>
  <si>
    <t>リヤヒッチが必要です</t>
    <rPh sb="6" eb="8">
      <t>ヒツヨウ</t>
    </rPh>
    <phoneticPr fontId="2"/>
  </si>
  <si>
    <t>スリーポイントヒッチ</t>
    <phoneticPr fontId="2"/>
  </si>
  <si>
    <t>尾輪</t>
    <rPh sb="0" eb="1">
      <t>オ</t>
    </rPh>
    <rPh sb="1" eb="2">
      <t>ワ</t>
    </rPh>
    <phoneticPr fontId="2"/>
  </si>
  <si>
    <t xml:space="preserve">  7TS100-05001</t>
    <phoneticPr fontId="2"/>
  </si>
  <si>
    <t>NK14</t>
    <phoneticPr fontId="2"/>
  </si>
  <si>
    <t>VG</t>
    <phoneticPr fontId="2"/>
  </si>
  <si>
    <t>VUS1</t>
    <phoneticPr fontId="2"/>
  </si>
  <si>
    <t>VUGS2E</t>
    <phoneticPr fontId="2"/>
  </si>
  <si>
    <t>GK17</t>
    <phoneticPr fontId="2"/>
  </si>
  <si>
    <t>GK19</t>
    <phoneticPr fontId="2"/>
  </si>
  <si>
    <t>VU</t>
    <phoneticPr fontId="2"/>
  </si>
  <si>
    <t>VUS2</t>
    <phoneticPr fontId="2"/>
  </si>
  <si>
    <t>VUS3E</t>
    <phoneticPr fontId="2"/>
  </si>
  <si>
    <t>V</t>
    <phoneticPr fontId="2"/>
  </si>
  <si>
    <t>VUS3</t>
    <phoneticPr fontId="2"/>
  </si>
  <si>
    <t>VUS4E</t>
    <phoneticPr fontId="2"/>
  </si>
  <si>
    <t>V：倍速・パワーステアリング・電気式2WD4WD 切替
U：水平制御（UFO）
G：大径タイヤ
＜ロータリー＞
S1：RZ11S
S2：RZ12S
S3：RZ13S
S4：RZ14S
E：三角切欠付き</t>
    <rPh sb="42" eb="44">
      <t>ダイケイ</t>
    </rPh>
    <rPh sb="95" eb="97">
      <t>サンカク</t>
    </rPh>
    <rPh sb="97" eb="98">
      <t>キ</t>
    </rPh>
    <rPh sb="98" eb="99">
      <t>ケツ</t>
    </rPh>
    <rPh sb="99" eb="100">
      <t>ツ</t>
    </rPh>
    <phoneticPr fontId="2"/>
  </si>
  <si>
    <t>ST19C,TNTH</t>
    <phoneticPr fontId="2"/>
  </si>
  <si>
    <t>1A7370-14410</t>
    <phoneticPr fontId="2"/>
  </si>
  <si>
    <t>U仕様用 / リヤヒッチが必要です</t>
    <rPh sb="13" eb="15">
      <t>ヒツヨウ</t>
    </rPh>
    <phoneticPr fontId="2"/>
  </si>
  <si>
    <t>U仕様以外用 / リヤヒッチが必要です</t>
    <rPh sb="15" eb="17">
      <t>ヒツヨウ</t>
    </rPh>
    <phoneticPr fontId="2"/>
  </si>
  <si>
    <t>1A7370-13970</t>
    <phoneticPr fontId="2"/>
  </si>
  <si>
    <t>1A7370-14400</t>
    <phoneticPr fontId="2"/>
  </si>
  <si>
    <t>1TA220-18400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</si>
</sst>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333333"/>
      <name val="Meiryo UI"/>
      <family val="3"/>
      <charset val="128"/>
    </font>
    <font>
      <sz val="16"/>
      <color rgb="FFC0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5" xfId="0" applyFont="1" applyBorder="1">
      <alignment vertic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3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2" borderId="0" xfId="0" applyFont="1" applyFill="1">
      <alignment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3" fillId="2" borderId="26" xfId="0" applyFont="1" applyFill="1" applyBorder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3" fillId="3" borderId="5" xfId="1" applyFont="1" applyFill="1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2" xfId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 wrapText="1"/>
    </xf>
    <xf numFmtId="38" fontId="8" fillId="0" borderId="29" xfId="1" applyFont="1" applyBorder="1">
      <alignment vertical="center"/>
    </xf>
    <xf numFmtId="38" fontId="8" fillId="0" borderId="28" xfId="1" applyFont="1" applyBorder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8" fontId="3" fillId="0" borderId="12" xfId="1" applyFont="1" applyFill="1" applyBorder="1" applyAlignment="1">
      <alignment vertical="center"/>
    </xf>
    <xf numFmtId="3" fontId="4" fillId="0" borderId="22" xfId="0" applyNumberFormat="1" applyFont="1" applyBorder="1" applyAlignment="1">
      <alignment horizontal="right" vertical="center" wrapText="1"/>
    </xf>
    <xf numFmtId="38" fontId="3" fillId="0" borderId="48" xfId="1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horizontal="left" vertical="center" wrapText="1"/>
    </xf>
    <xf numFmtId="38" fontId="3" fillId="0" borderId="38" xfId="1" applyFont="1" applyFill="1" applyBorder="1">
      <alignment vertical="center"/>
    </xf>
    <xf numFmtId="38" fontId="3" fillId="0" borderId="39" xfId="1" applyFont="1" applyFill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52" xfId="0" applyFont="1" applyBorder="1" applyAlignment="1">
      <alignment horizontal="left" vertical="center" wrapText="1"/>
    </xf>
    <xf numFmtId="38" fontId="3" fillId="0" borderId="51" xfId="1" applyFont="1" applyFill="1" applyBorder="1">
      <alignment vertical="center"/>
    </xf>
    <xf numFmtId="38" fontId="3" fillId="0" borderId="52" xfId="1" applyFont="1" applyFill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horizontal="left" vertical="center" wrapText="1"/>
    </xf>
    <xf numFmtId="38" fontId="3" fillId="0" borderId="36" xfId="1" applyFont="1" applyFill="1" applyBorder="1">
      <alignment vertical="center"/>
    </xf>
    <xf numFmtId="38" fontId="3" fillId="0" borderId="37" xfId="1" applyFont="1" applyFill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horizontal="left" vertical="center" wrapText="1"/>
    </xf>
    <xf numFmtId="38" fontId="3" fillId="0" borderId="40" xfId="1" applyFont="1" applyFill="1" applyBorder="1">
      <alignment vertical="center"/>
    </xf>
    <xf numFmtId="38" fontId="3" fillId="0" borderId="41" xfId="1" applyFont="1" applyFill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horizontal="left" vertical="center" wrapText="1"/>
    </xf>
    <xf numFmtId="38" fontId="3" fillId="0" borderId="54" xfId="1" applyFont="1" applyFill="1" applyBorder="1">
      <alignment vertical="center"/>
    </xf>
    <xf numFmtId="38" fontId="3" fillId="0" borderId="55" xfId="1" applyFont="1" applyFill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horizontal="left" vertical="center" wrapText="1"/>
    </xf>
    <xf numFmtId="38" fontId="3" fillId="0" borderId="42" xfId="1" applyFont="1" applyFill="1" applyBorder="1">
      <alignment vertical="center"/>
    </xf>
    <xf numFmtId="38" fontId="3" fillId="0" borderId="43" xfId="1" applyFont="1" applyFill="1" applyBorder="1">
      <alignment vertical="center"/>
    </xf>
    <xf numFmtId="0" fontId="3" fillId="0" borderId="56" xfId="0" applyFont="1" applyBorder="1">
      <alignment vertical="center"/>
    </xf>
    <xf numFmtId="0" fontId="6" fillId="0" borderId="19" xfId="0" applyFont="1" applyBorder="1">
      <alignment vertical="center"/>
    </xf>
    <xf numFmtId="0" fontId="3" fillId="0" borderId="32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indent="1"/>
    </xf>
    <xf numFmtId="0" fontId="3" fillId="3" borderId="26" xfId="0" applyFont="1" applyFill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left" vertical="center" indent="1"/>
    </xf>
    <xf numFmtId="0" fontId="3" fillId="3" borderId="60" xfId="0" applyFont="1" applyFill="1" applyBorder="1" applyAlignment="1">
      <alignment horizontal="left" vertical="center" indent="1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795CF-4313-4A81-A73F-4EC4B873FB01}">
  <dimension ref="B2:L37"/>
  <sheetViews>
    <sheetView tabSelected="1" topLeftCell="A3" zoomScale="70" zoomScaleNormal="70" workbookViewId="0">
      <selection activeCell="G41" sqref="G41"/>
    </sheetView>
  </sheetViews>
  <sheetFormatPr defaultColWidth="8.75" defaultRowHeight="15.75" x14ac:dyDescent="0.4"/>
  <cols>
    <col min="1" max="1" width="2.125" style="1" customWidth="1"/>
    <col min="2" max="2" width="8.75" style="1"/>
    <col min="3" max="3" width="22.75" style="1" customWidth="1"/>
    <col min="4" max="4" width="10.125" style="1" customWidth="1"/>
    <col min="5" max="5" width="12.375" style="1" bestFit="1" customWidth="1"/>
    <col min="6" max="7" width="16.875" style="1" bestFit="1" customWidth="1"/>
    <col min="8" max="8" width="39.125" style="1" bestFit="1" customWidth="1"/>
    <col min="9" max="9" width="4.375" style="1" customWidth="1"/>
    <col min="10" max="10" width="10.75" style="1" customWidth="1"/>
    <col min="11" max="11" width="9.625" style="1" bestFit="1" customWidth="1"/>
    <col min="12" max="12" width="8.75" style="1" customWidth="1"/>
    <col min="13" max="16384" width="8.75" style="1"/>
  </cols>
  <sheetData>
    <row r="2" spans="2:8" ht="21" x14ac:dyDescent="0.4">
      <c r="B2" s="17" t="s">
        <v>0</v>
      </c>
    </row>
    <row r="4" spans="2:8" x14ac:dyDescent="0.4">
      <c r="B4" s="1" t="s">
        <v>1</v>
      </c>
    </row>
    <row r="5" spans="2:8" ht="16.5" thickBot="1" x14ac:dyDescent="0.45">
      <c r="B5" s="15"/>
      <c r="C5" s="1" t="s">
        <v>2</v>
      </c>
    </row>
    <row r="6" spans="2:8" x14ac:dyDescent="0.4">
      <c r="F6" s="105" t="s">
        <v>3</v>
      </c>
      <c r="G6" s="106"/>
    </row>
    <row r="7" spans="2:8" ht="16.5" thickBot="1" x14ac:dyDescent="0.45">
      <c r="F7" s="6" t="s">
        <v>4</v>
      </c>
      <c r="G7" s="7" t="s">
        <v>5</v>
      </c>
    </row>
    <row r="8" spans="2:8" ht="43.5" customHeight="1" thickBot="1" x14ac:dyDescent="0.45">
      <c r="C8" s="8"/>
      <c r="D8" s="107" t="s">
        <v>6</v>
      </c>
      <c r="E8" s="108"/>
      <c r="F8" s="29">
        <f>SUMIF(B:B,"○",F:F)</f>
        <v>2405600</v>
      </c>
      <c r="G8" s="30">
        <f>SUMIF(B:B,"○",G:G)</f>
        <v>2646160</v>
      </c>
    </row>
    <row r="9" spans="2:8" x14ac:dyDescent="0.4">
      <c r="D9" s="1" t="s">
        <v>7</v>
      </c>
    </row>
    <row r="10" spans="2:8" ht="16.5" thickBot="1" x14ac:dyDescent="0.45">
      <c r="B10" s="1" t="s">
        <v>8</v>
      </c>
    </row>
    <row r="11" spans="2:8" s="2" customFormat="1" x14ac:dyDescent="0.4">
      <c r="B11" s="77" t="s">
        <v>9</v>
      </c>
      <c r="C11" s="79" t="s">
        <v>10</v>
      </c>
      <c r="D11" s="81" t="s">
        <v>11</v>
      </c>
      <c r="E11" s="83" t="s">
        <v>12</v>
      </c>
      <c r="F11" s="85" t="s">
        <v>13</v>
      </c>
      <c r="G11" s="86"/>
      <c r="H11" s="75" t="s">
        <v>14</v>
      </c>
    </row>
    <row r="12" spans="2:8" s="2" customFormat="1" ht="16.5" thickBot="1" x14ac:dyDescent="0.45">
      <c r="B12" s="78"/>
      <c r="C12" s="80"/>
      <c r="D12" s="82"/>
      <c r="E12" s="84"/>
      <c r="F12" s="3" t="s">
        <v>4</v>
      </c>
      <c r="G12" s="4" t="s">
        <v>5</v>
      </c>
      <c r="H12" s="76"/>
    </row>
    <row r="13" spans="2:8" ht="22.5" customHeight="1" x14ac:dyDescent="0.4">
      <c r="B13" s="40" t="s">
        <v>15</v>
      </c>
      <c r="C13" s="42">
        <v>14.5</v>
      </c>
      <c r="D13" s="43" t="s">
        <v>39</v>
      </c>
      <c r="E13" s="44" t="s">
        <v>40</v>
      </c>
      <c r="F13" s="45">
        <v>1687000</v>
      </c>
      <c r="G13" s="46">
        <f t="shared" ref="G13:G19" si="0">+F13*1.1</f>
        <v>1855700.0000000002</v>
      </c>
      <c r="H13" s="93" t="s">
        <v>51</v>
      </c>
    </row>
    <row r="14" spans="2:8" ht="22.5" customHeight="1" x14ac:dyDescent="0.4">
      <c r="B14" s="40" t="s">
        <v>15</v>
      </c>
      <c r="C14" s="47">
        <v>14.5</v>
      </c>
      <c r="D14" s="48" t="s">
        <v>39</v>
      </c>
      <c r="E14" s="49" t="s">
        <v>41</v>
      </c>
      <c r="F14" s="50">
        <v>1966000</v>
      </c>
      <c r="G14" s="51">
        <f t="shared" si="0"/>
        <v>2162600</v>
      </c>
      <c r="H14" s="93"/>
    </row>
    <row r="15" spans="2:8" ht="22.5" customHeight="1" x14ac:dyDescent="0.4">
      <c r="B15" s="41" t="s">
        <v>15</v>
      </c>
      <c r="C15" s="52">
        <v>14.5</v>
      </c>
      <c r="D15" s="53" t="s">
        <v>39</v>
      </c>
      <c r="E15" s="54" t="s">
        <v>42</v>
      </c>
      <c r="F15" s="55">
        <v>2066000</v>
      </c>
      <c r="G15" s="56">
        <f t="shared" ref="G15" si="1">+F15*1.1</f>
        <v>2272600</v>
      </c>
      <c r="H15" s="93"/>
    </row>
    <row r="16" spans="2:8" ht="22.5" customHeight="1" x14ac:dyDescent="0.4">
      <c r="B16" s="40" t="s">
        <v>15</v>
      </c>
      <c r="C16" s="42">
        <v>17.5</v>
      </c>
      <c r="D16" s="43" t="s">
        <v>43</v>
      </c>
      <c r="E16" s="44" t="s">
        <v>45</v>
      </c>
      <c r="F16" s="45">
        <v>1812000</v>
      </c>
      <c r="G16" s="46">
        <f t="shared" si="0"/>
        <v>1993200.0000000002</v>
      </c>
      <c r="H16" s="93"/>
    </row>
    <row r="17" spans="2:12" ht="22.5" customHeight="1" x14ac:dyDescent="0.4">
      <c r="B17" s="40" t="s">
        <v>15</v>
      </c>
      <c r="C17" s="57">
        <v>17.5</v>
      </c>
      <c r="D17" s="58" t="s">
        <v>43</v>
      </c>
      <c r="E17" s="59" t="s">
        <v>46</v>
      </c>
      <c r="F17" s="60">
        <v>2086000</v>
      </c>
      <c r="G17" s="61">
        <f t="shared" si="0"/>
        <v>2294600</v>
      </c>
      <c r="H17" s="93"/>
    </row>
    <row r="18" spans="2:12" ht="22.5" customHeight="1" x14ac:dyDescent="0.4">
      <c r="B18" s="41" t="s">
        <v>15</v>
      </c>
      <c r="C18" s="47">
        <v>17.5</v>
      </c>
      <c r="D18" s="48" t="s">
        <v>43</v>
      </c>
      <c r="E18" s="49" t="s">
        <v>47</v>
      </c>
      <c r="F18" s="50">
        <v>2116000</v>
      </c>
      <c r="G18" s="51">
        <f t="shared" si="0"/>
        <v>2327600</v>
      </c>
      <c r="H18" s="93"/>
    </row>
    <row r="19" spans="2:12" ht="22.5" customHeight="1" x14ac:dyDescent="0.4">
      <c r="B19" s="40"/>
      <c r="C19" s="42">
        <v>19.5</v>
      </c>
      <c r="D19" s="43" t="s">
        <v>44</v>
      </c>
      <c r="E19" s="44" t="s">
        <v>48</v>
      </c>
      <c r="F19" s="45">
        <v>1897000</v>
      </c>
      <c r="G19" s="46">
        <f t="shared" si="0"/>
        <v>2086700.0000000002</v>
      </c>
      <c r="H19" s="93"/>
    </row>
    <row r="20" spans="2:12" ht="22.5" customHeight="1" x14ac:dyDescent="0.4">
      <c r="B20" s="40" t="s">
        <v>15</v>
      </c>
      <c r="C20" s="62">
        <v>19.5</v>
      </c>
      <c r="D20" s="63" t="s">
        <v>44</v>
      </c>
      <c r="E20" s="64" t="s">
        <v>49</v>
      </c>
      <c r="F20" s="65">
        <v>2286000</v>
      </c>
      <c r="G20" s="66">
        <f t="shared" ref="G20" si="2">+F20*1.1</f>
        <v>2514600</v>
      </c>
      <c r="H20" s="93"/>
    </row>
    <row r="21" spans="2:12" ht="22.5" customHeight="1" thickBot="1" x14ac:dyDescent="0.45">
      <c r="B21" s="39" t="s">
        <v>16</v>
      </c>
      <c r="C21" s="67">
        <v>19.5</v>
      </c>
      <c r="D21" s="68" t="s">
        <v>44</v>
      </c>
      <c r="E21" s="69" t="s">
        <v>50</v>
      </c>
      <c r="F21" s="70">
        <v>2316000</v>
      </c>
      <c r="G21" s="71">
        <f t="shared" ref="G21" si="3">+F21*1.1</f>
        <v>2547600</v>
      </c>
      <c r="H21" s="94"/>
    </row>
    <row r="24" spans="2:12" ht="16.5" thickBot="1" x14ac:dyDescent="0.45">
      <c r="B24" s="1" t="s">
        <v>17</v>
      </c>
    </row>
    <row r="25" spans="2:12" s="2" customFormat="1" x14ac:dyDescent="0.4">
      <c r="B25" s="87" t="s">
        <v>9</v>
      </c>
      <c r="C25" s="89" t="s">
        <v>18</v>
      </c>
      <c r="D25" s="9" t="s">
        <v>11</v>
      </c>
      <c r="E25" s="10" t="s">
        <v>19</v>
      </c>
      <c r="F25" s="85" t="s">
        <v>13</v>
      </c>
      <c r="G25" s="86"/>
      <c r="H25" s="75" t="s">
        <v>14</v>
      </c>
      <c r="J25" s="1"/>
      <c r="K25" s="1"/>
      <c r="L25" s="1"/>
    </row>
    <row r="26" spans="2:12" s="2" customFormat="1" ht="16.5" thickBot="1" x14ac:dyDescent="0.45">
      <c r="B26" s="88"/>
      <c r="C26" s="90"/>
      <c r="D26" s="91" t="s">
        <v>20</v>
      </c>
      <c r="E26" s="92"/>
      <c r="F26" s="3" t="s">
        <v>4</v>
      </c>
      <c r="G26" s="4" t="s">
        <v>5</v>
      </c>
      <c r="H26" s="76"/>
      <c r="J26" s="1"/>
      <c r="K26" s="1"/>
      <c r="L26" s="1"/>
    </row>
    <row r="27" spans="2:12" ht="24.75" customHeight="1" x14ac:dyDescent="0.4">
      <c r="B27" s="14"/>
      <c r="C27" s="72"/>
      <c r="D27" s="109" t="s">
        <v>21</v>
      </c>
      <c r="E27" s="110"/>
      <c r="F27" s="25">
        <v>10600</v>
      </c>
      <c r="G27" s="26">
        <f t="shared" ref="G27:G37" si="4">F27*1.1</f>
        <v>11660.000000000002</v>
      </c>
      <c r="H27" s="14" t="s">
        <v>22</v>
      </c>
    </row>
    <row r="28" spans="2:12" ht="24.75" customHeight="1" x14ac:dyDescent="0.4">
      <c r="B28" s="12" t="s">
        <v>16</v>
      </c>
      <c r="C28" s="73" t="s">
        <v>23</v>
      </c>
      <c r="D28" s="18" t="s">
        <v>24</v>
      </c>
      <c r="E28" s="21">
        <v>1</v>
      </c>
      <c r="F28" s="22">
        <f>+F27*E28</f>
        <v>10600</v>
      </c>
      <c r="G28" s="23">
        <f t="shared" si="4"/>
        <v>11660.000000000002</v>
      </c>
      <c r="H28" s="5" t="s">
        <v>25</v>
      </c>
    </row>
    <row r="29" spans="2:12" ht="24.75" customHeight="1" x14ac:dyDescent="0.4">
      <c r="B29" s="12" t="s">
        <v>15</v>
      </c>
      <c r="C29" s="74" t="s">
        <v>26</v>
      </c>
      <c r="D29" s="101" t="s">
        <v>38</v>
      </c>
      <c r="E29" s="102"/>
      <c r="F29" s="27">
        <v>22500</v>
      </c>
      <c r="G29" s="28">
        <f t="shared" si="4"/>
        <v>24750.000000000004</v>
      </c>
      <c r="H29" s="16" t="s">
        <v>27</v>
      </c>
    </row>
    <row r="30" spans="2:12" ht="24.75" customHeight="1" x14ac:dyDescent="0.4">
      <c r="B30" s="14"/>
      <c r="C30" s="111" t="s">
        <v>28</v>
      </c>
      <c r="D30" s="95" t="s">
        <v>29</v>
      </c>
      <c r="E30" s="96"/>
      <c r="F30" s="27">
        <v>12500</v>
      </c>
      <c r="G30" s="28">
        <f t="shared" si="4"/>
        <v>13750.000000000002</v>
      </c>
      <c r="H30" s="99" t="s">
        <v>30</v>
      </c>
    </row>
    <row r="31" spans="2:12" ht="24.75" customHeight="1" x14ac:dyDescent="0.4">
      <c r="B31" s="12" t="s">
        <v>15</v>
      </c>
      <c r="C31" s="112"/>
      <c r="D31" s="18" t="s">
        <v>24</v>
      </c>
      <c r="E31" s="21">
        <v>1</v>
      </c>
      <c r="F31" s="22">
        <f>+F30*E31</f>
        <v>12500</v>
      </c>
      <c r="G31" s="38">
        <f>F31*1.1</f>
        <v>13750.000000000002</v>
      </c>
      <c r="H31" s="100"/>
    </row>
    <row r="32" spans="2:12" ht="24.75" customHeight="1" x14ac:dyDescent="0.4">
      <c r="B32" s="12" t="s">
        <v>16</v>
      </c>
      <c r="C32" s="35" t="s">
        <v>31</v>
      </c>
      <c r="D32" s="36" t="s">
        <v>52</v>
      </c>
      <c r="E32" s="37"/>
      <c r="F32" s="34">
        <v>79000</v>
      </c>
      <c r="G32" s="34">
        <f t="shared" si="4"/>
        <v>86900</v>
      </c>
      <c r="H32" s="5"/>
    </row>
    <row r="33" spans="2:8" ht="24.75" customHeight="1" x14ac:dyDescent="0.4">
      <c r="B33" s="12" t="s">
        <v>15</v>
      </c>
      <c r="C33" s="19" t="s">
        <v>32</v>
      </c>
      <c r="D33" s="95" t="s">
        <v>33</v>
      </c>
      <c r="E33" s="96"/>
      <c r="F33" s="24">
        <v>17000</v>
      </c>
      <c r="G33" s="31">
        <f t="shared" si="4"/>
        <v>18700</v>
      </c>
      <c r="H33" s="16"/>
    </row>
    <row r="34" spans="2:8" ht="24.75" customHeight="1" x14ac:dyDescent="0.4">
      <c r="B34" s="12" t="s">
        <v>15</v>
      </c>
      <c r="C34" s="19" t="s">
        <v>34</v>
      </c>
      <c r="D34" s="95" t="s">
        <v>53</v>
      </c>
      <c r="E34" s="96"/>
      <c r="F34" s="24">
        <v>27500</v>
      </c>
      <c r="G34" s="31">
        <f t="shared" si="4"/>
        <v>30250.000000000004</v>
      </c>
      <c r="H34" s="16" t="s">
        <v>35</v>
      </c>
    </row>
    <row r="35" spans="2:8" ht="24.75" customHeight="1" x14ac:dyDescent="0.4">
      <c r="B35" s="12" t="s">
        <v>15</v>
      </c>
      <c r="C35" s="103" t="s">
        <v>36</v>
      </c>
      <c r="D35" s="95" t="s">
        <v>57</v>
      </c>
      <c r="E35" s="96"/>
      <c r="F35" s="24">
        <v>111000</v>
      </c>
      <c r="G35" s="31">
        <f t="shared" ref="G35" si="5">F35*1.1</f>
        <v>122100.00000000001</v>
      </c>
      <c r="H35" s="16" t="s">
        <v>54</v>
      </c>
    </row>
    <row r="36" spans="2:8" ht="24.75" customHeight="1" x14ac:dyDescent="0.4">
      <c r="B36" s="12" t="s">
        <v>15</v>
      </c>
      <c r="C36" s="104"/>
      <c r="D36" s="95" t="s">
        <v>56</v>
      </c>
      <c r="E36" s="96"/>
      <c r="F36" s="24">
        <v>110000</v>
      </c>
      <c r="G36" s="31">
        <f t="shared" si="4"/>
        <v>121000.00000000001</v>
      </c>
      <c r="H36" s="16" t="s">
        <v>55</v>
      </c>
    </row>
    <row r="37" spans="2:8" ht="24.75" customHeight="1" thickBot="1" x14ac:dyDescent="0.45">
      <c r="B37" s="13" t="s">
        <v>15</v>
      </c>
      <c r="C37" s="20" t="s">
        <v>37</v>
      </c>
      <c r="D37" s="97" t="s">
        <v>58</v>
      </c>
      <c r="E37" s="98"/>
      <c r="F37" s="32">
        <v>38000</v>
      </c>
      <c r="G37" s="33">
        <f t="shared" si="4"/>
        <v>41800</v>
      </c>
      <c r="H37" s="11"/>
    </row>
  </sheetData>
  <mergeCells count="25">
    <mergeCell ref="C35:C36"/>
    <mergeCell ref="F6:G6"/>
    <mergeCell ref="D8:E8"/>
    <mergeCell ref="D27:E27"/>
    <mergeCell ref="D30:E30"/>
    <mergeCell ref="D35:E35"/>
    <mergeCell ref="C30:C31"/>
    <mergeCell ref="H13:H21"/>
    <mergeCell ref="D33:E33"/>
    <mergeCell ref="D34:E34"/>
    <mergeCell ref="D36:E36"/>
    <mergeCell ref="D37:E37"/>
    <mergeCell ref="H30:H31"/>
    <mergeCell ref="D29:E29"/>
    <mergeCell ref="B25:B26"/>
    <mergeCell ref="C25:C26"/>
    <mergeCell ref="F25:G25"/>
    <mergeCell ref="H25:H26"/>
    <mergeCell ref="D26:E26"/>
    <mergeCell ref="H11:H12"/>
    <mergeCell ref="B11:B12"/>
    <mergeCell ref="C11:C12"/>
    <mergeCell ref="D11:D12"/>
    <mergeCell ref="E11:E12"/>
    <mergeCell ref="F11:G11"/>
  </mergeCells>
  <phoneticPr fontId="2"/>
  <dataValidations count="3">
    <dataValidation type="list" allowBlank="1" showInputMessage="1" showErrorMessage="1" sqref="E28" xr:uid="{D5901F59-1680-481A-BE38-B21746FBCBD9}">
      <formula1>"1,2,3"</formula1>
    </dataValidation>
    <dataValidation type="list" allowBlank="1" showInputMessage="1" showErrorMessage="1" sqref="B13:B21 B28:B29 B31:B37" xr:uid="{FF4AF83F-928E-479F-B987-7ED7A69659D9}">
      <formula1>"○,　"</formula1>
    </dataValidation>
    <dataValidation type="list" allowBlank="1" showInputMessage="1" showErrorMessage="1" sqref="E31 E32" xr:uid="{717E7E7B-FF2D-441A-81E4-C92FC2221103}">
      <formula1>"1,2"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29814DE49D7A4C860B2B781CC6F16E" ma:contentTypeVersion="10" ma:contentTypeDescription="新しいドキュメントを作成します。" ma:contentTypeScope="" ma:versionID="05728e708838743b5114db8e26c695fb">
  <xsd:schema xmlns:xsd="http://www.w3.org/2001/XMLSchema" xmlns:xs="http://www.w3.org/2001/XMLSchema" xmlns:p="http://schemas.microsoft.com/office/2006/metadata/properties" xmlns:ns2="c760bb7d-df10-4749-bf58-c8eb63dbf5a8" targetNamespace="http://schemas.microsoft.com/office/2006/metadata/properties" ma:root="true" ma:fieldsID="2410a93b2256cdee61ff930ac69c1033" ns2:_="">
    <xsd:import namespace="c760bb7d-df10-4749-bf58-c8eb63dbf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bb7d-df10-4749-bf58-c8eb63dbf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60bb7d-df10-4749-bf58-c8eb63dbf5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BBE7-45AD-4AE7-BE82-FB2A1E849A46}"/>
</file>

<file path=customXml/itemProps2.xml><?xml version="1.0" encoding="utf-8"?>
<ds:datastoreItem xmlns:ds="http://schemas.openxmlformats.org/officeDocument/2006/customXml" ds:itemID="{818DAC2E-9A23-4D02-A3AF-D3A9781B28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D23FAC-C0B4-48A7-A149-3645E4178F1E}">
  <ds:schemaRefs>
    <ds:schemaRef ds:uri="http://schemas.microsoft.com/office/2006/metadata/properties"/>
    <ds:schemaRef ds:uri="http://schemas.microsoft.com/office/2006/documentManagement/types"/>
    <ds:schemaRef ds:uri="a1eea7b0-2354-4063-b85b-41dbbb654c4c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dfa13e1-a796-42b4-929b-cc32d8eff9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Kiyoshi (鈴木 清)</dc:creator>
  <cp:keywords/>
  <dc:description/>
  <cp:lastModifiedBy>ARINAMI Miho (有南 未穂)</cp:lastModifiedBy>
  <cp:revision/>
  <dcterms:created xsi:type="dcterms:W3CDTF">2021-05-12T07:36:57Z</dcterms:created>
  <dcterms:modified xsi:type="dcterms:W3CDTF">2026-06-22T06:32:20Z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0x010100F829814DE49D7A4C860B2B781CC6F16E</vt:lpwstr>
  </property>
  <property fmtid="{D5CDD505-2E9C-101B-9397-08002B2CF9AE}" pid="3" name="MediaServiceImageTags">
    <vt:lpwstr/>
  </property>
</Properties>
</file>