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nmarglobal.sharepoint.com/sites/ka0120/Lib/部内共有/03．プロモーションG/030_年間業務/オンライン商談/202606_新商品追加/"/>
    </mc:Choice>
  </mc:AlternateContent>
  <xr:revisionPtr revIDLastSave="16" documentId="13_ncr:1_{57AE7285-774D-42C5-8188-9C04C678DBCA}" xr6:coauthVersionLast="47" xr6:coauthVersionMax="47" xr10:uidLastSave="{F81F566F-74B6-4F40-866B-2F5A530B93A7}"/>
  <bookViews>
    <workbookView xWindow="19090" yWindow="-110" windowWidth="19420" windowHeight="10300" xr2:uid="{4D345C25-4B1C-455F-83F5-3CA6FFF4C674}"/>
  </bookViews>
  <sheets>
    <sheet name="価格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6" l="1"/>
  <c r="H39" i="6"/>
  <c r="H38" i="6"/>
  <c r="H37" i="6"/>
  <c r="H36" i="6"/>
  <c r="H35" i="6"/>
  <c r="H34" i="6"/>
  <c r="H33" i="6"/>
  <c r="H28" i="6" l="1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06" i="6"/>
  <c r="H105" i="6"/>
  <c r="H104" i="6"/>
  <c r="H103" i="6"/>
  <c r="H102" i="6"/>
  <c r="H101" i="6"/>
  <c r="H100" i="6"/>
  <c r="H99" i="6"/>
  <c r="H98" i="6"/>
  <c r="H93" i="6"/>
  <c r="H92" i="6"/>
  <c r="H91" i="6"/>
  <c r="H90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59" i="6"/>
  <c r="H58" i="6"/>
  <c r="H57" i="6"/>
  <c r="H56" i="6"/>
  <c r="H50" i="6"/>
  <c r="H49" i="6"/>
  <c r="H48" i="6"/>
  <c r="H47" i="6"/>
  <c r="H46" i="6"/>
  <c r="H45" i="6"/>
  <c r="H7" i="6" l="1"/>
  <c r="G7" i="6"/>
</calcChain>
</file>

<file path=xl/sharedStrings.xml><?xml version="1.0" encoding="utf-8"?>
<sst xmlns="http://schemas.openxmlformats.org/spreadsheetml/2006/main" count="408" uniqueCount="173">
  <si>
    <t>黄色内をプルダウンで選択してください。</t>
    <rPh sb="0" eb="2">
      <t>キイロ</t>
    </rPh>
    <rPh sb="2" eb="3">
      <t>ナイ</t>
    </rPh>
    <rPh sb="10" eb="12">
      <t>センタク</t>
    </rPh>
    <phoneticPr fontId="2"/>
  </si>
  <si>
    <t>メーカー希望小売価格</t>
  </si>
  <si>
    <t>（税抜・円）</t>
  </si>
  <si>
    <t>(10%税込・円)</t>
    <phoneticPr fontId="2"/>
  </si>
  <si>
    <t>合計</t>
    <rPh sb="0" eb="2">
      <t>ゴウケイ</t>
    </rPh>
    <phoneticPr fontId="2"/>
  </si>
  <si>
    <t>※オプションを取り付ける場合、別途取付工賃が発生する場合があります。</t>
  </si>
  <si>
    <t>コンバイン</t>
    <phoneticPr fontId="2"/>
  </si>
  <si>
    <t>選択</t>
    <rPh sb="0" eb="2">
      <t>センタク</t>
    </rPh>
    <phoneticPr fontId="2"/>
  </si>
  <si>
    <t>エンジン馬力(PS)</t>
    <rPh sb="4" eb="6">
      <t>バリキ</t>
    </rPh>
    <phoneticPr fontId="2"/>
  </si>
  <si>
    <t>販売型式</t>
    <phoneticPr fontId="2"/>
  </si>
  <si>
    <t>仕様</t>
  </si>
  <si>
    <t>備考</t>
  </si>
  <si>
    <t>　</t>
  </si>
  <si>
    <t>○</t>
  </si>
  <si>
    <t>2.6mリールヘッダー仕様</t>
  </si>
  <si>
    <t>2.6mリールヘッダー仕様・セカンドモア付</t>
  </si>
  <si>
    <t>3.2mリールヘッダー仕様</t>
  </si>
  <si>
    <t>3.2mリールヘッダー仕様・セカンドモア付</t>
  </si>
  <si>
    <t>リールヘッダー無し仕様</t>
  </si>
  <si>
    <t>稲用</t>
    <rPh sb="0" eb="1">
      <t>イネ</t>
    </rPh>
    <rPh sb="1" eb="2">
      <t>ヨウ</t>
    </rPh>
    <phoneticPr fontId="2"/>
  </si>
  <si>
    <t>品名</t>
    <rPh sb="0" eb="2">
      <t>ヒンメイ</t>
    </rPh>
    <phoneticPr fontId="2"/>
  </si>
  <si>
    <t>仕様</t>
    <phoneticPr fontId="2"/>
  </si>
  <si>
    <t>備考</t>
    <rPh sb="0" eb="2">
      <t>ビコウ</t>
    </rPh>
    <phoneticPr fontId="2"/>
  </si>
  <si>
    <t>又は商品コード</t>
    <rPh sb="0" eb="1">
      <t>マタ</t>
    </rPh>
    <rPh sb="2" eb="4">
      <t>ショウヒン</t>
    </rPh>
    <phoneticPr fontId="2"/>
  </si>
  <si>
    <t>リールヘッダー
（2.6m）</t>
    <phoneticPr fontId="2"/>
  </si>
  <si>
    <t>リールヘッダー（3.2m）</t>
    <phoneticPr fontId="2"/>
  </si>
  <si>
    <t>スプレッダ</t>
  </si>
  <si>
    <t>CW</t>
  </si>
  <si>
    <t>標準装備</t>
  </si>
  <si>
    <t>セカンドモア</t>
  </si>
  <si>
    <t>△</t>
  </si>
  <si>
    <t>2.6mリールヘッダー用</t>
  </si>
  <si>
    <t>△/△</t>
  </si>
  <si>
    <t>麦用</t>
    <rPh sb="0" eb="1">
      <t>ムギ</t>
    </rPh>
    <rPh sb="1" eb="2">
      <t>ヨウ</t>
    </rPh>
    <phoneticPr fontId="2"/>
  </si>
  <si>
    <t>麦取込みキット</t>
  </si>
  <si>
    <t>リールヘッダー
（3.2m）</t>
    <phoneticPr fontId="2"/>
  </si>
  <si>
    <t>ロークロップヘッダー</t>
  </si>
  <si>
    <t>大豆</t>
  </si>
  <si>
    <t>ビーンキット</t>
  </si>
  <si>
    <t>3.2mリールヘッダー用</t>
  </si>
  <si>
    <t>ビーンスラット</t>
  </si>
  <si>
    <t>ユニット［4畦タイプ］</t>
  </si>
  <si>
    <t>プラットフォーム</t>
  </si>
  <si>
    <t>大豆直接排出キット</t>
  </si>
  <si>
    <t>樹脂タインキット</t>
  </si>
  <si>
    <t>リフター（数量：1組）</t>
  </si>
  <si>
    <t>△/-</t>
  </si>
  <si>
    <t>小豆</t>
  </si>
  <si>
    <t>小豆キット</t>
  </si>
  <si>
    <t>ビーンキット有り</t>
  </si>
  <si>
    <t>ビーンキット無し</t>
  </si>
  <si>
    <t>そば用</t>
    <rPh sb="2" eb="3">
      <t>ヨウ</t>
    </rPh>
    <phoneticPr fontId="2"/>
  </si>
  <si>
    <t>リールヘッダー（2.6m）</t>
  </si>
  <si>
    <t>そばキット</t>
  </si>
  <si>
    <t>子実用とうもろこし用</t>
  </si>
  <si>
    <t>コーンヘッダー</t>
  </si>
  <si>
    <t>コーン脱こく部キット</t>
  </si>
  <si>
    <t>B</t>
  </si>
  <si>
    <t>コーン刈取部キット</t>
  </si>
  <si>
    <t>コーンヘッダー［3畦タイプ］</t>
  </si>
  <si>
    <t>コーンヘッダージョイントキット</t>
  </si>
  <si>
    <t>〇必須　△オプション</t>
    <rPh sb="1" eb="3">
      <t>ヒッス</t>
    </rPh>
    <phoneticPr fontId="2"/>
  </si>
  <si>
    <t>※稲と麦と大豆を収穫するオプションを事前に選択しているので、お客様のご要望に合わせて変更をお願いいたします。</t>
    <rPh sb="1" eb="2">
      <t>イネ</t>
    </rPh>
    <rPh sb="3" eb="4">
      <t>ムギ</t>
    </rPh>
    <rPh sb="5" eb="7">
      <t>ダイズ</t>
    </rPh>
    <rPh sb="8" eb="10">
      <t>シュウカク</t>
    </rPh>
    <rPh sb="18" eb="20">
      <t>ジゼン</t>
    </rPh>
    <rPh sb="21" eb="23">
      <t>センタク</t>
    </rPh>
    <rPh sb="31" eb="33">
      <t>キャクサマ</t>
    </rPh>
    <rPh sb="35" eb="37">
      <t>ヨウボウ</t>
    </rPh>
    <rPh sb="38" eb="39">
      <t>ア</t>
    </rPh>
    <rPh sb="42" eb="44">
      <t>ヘンコウ</t>
    </rPh>
    <rPh sb="46" eb="47">
      <t>ネガ</t>
    </rPh>
    <phoneticPr fontId="2"/>
  </si>
  <si>
    <t>ファイルを開いた際、「保護ビュー」が表示された場合は、「編集を有効にする」を押してください。</t>
    <rPh sb="5" eb="6">
      <t>ヒラ</t>
    </rPh>
    <rPh sb="8" eb="9">
      <t>サイ</t>
    </rPh>
    <phoneticPr fontId="2"/>
  </si>
  <si>
    <t>2.1mリールヘッダー仕様</t>
  </si>
  <si>
    <t>2.1mリールヘッダー仕様・セカンドモア付</t>
  </si>
  <si>
    <t>2.1mリールヘッダー用</t>
  </si>
  <si>
    <t>ダイレクトピックアップ</t>
  </si>
  <si>
    <t>装着時全2930mm</t>
  </si>
  <si>
    <t>排出高さ2610mm</t>
  </si>
  <si>
    <t>装着時全3880mm</t>
  </si>
  <si>
    <t>C1170</t>
  </si>
  <si>
    <t>リールヘッダー</t>
  </si>
  <si>
    <t>水分計</t>
  </si>
  <si>
    <t>（2.1m）</t>
  </si>
  <si>
    <t>（2.6m）</t>
  </si>
  <si>
    <t>（3.2m）</t>
  </si>
  <si>
    <t>収穫量センサー/マッピング</t>
  </si>
  <si>
    <t>（どちらか）</t>
  </si>
  <si>
    <t>排出高さ1600mm</t>
  </si>
  <si>
    <t>△※1</t>
  </si>
  <si>
    <t>△：オプション</t>
    <phoneticPr fontId="2"/>
  </si>
  <si>
    <t>△/△※2</t>
  </si>
  <si>
    <t>△※1 ※2</t>
  </si>
  <si>
    <t>ダイレクト
ピックアップ</t>
    <phoneticPr fontId="2"/>
  </si>
  <si>
    <t>△
（どちらか）</t>
    <phoneticPr fontId="2"/>
  </si>
  <si>
    <t>○
（どちらか）</t>
    <phoneticPr fontId="2"/>
  </si>
  <si>
    <t>大豆・小豆用</t>
    <rPh sb="3" eb="5">
      <t>アズキ</t>
    </rPh>
    <phoneticPr fontId="2"/>
  </si>
  <si>
    <t>リールヘッダー（2.1m）</t>
    <phoneticPr fontId="2"/>
  </si>
  <si>
    <t>CSS1170</t>
    <phoneticPr fontId="2"/>
  </si>
  <si>
    <t>7S7603-17550</t>
    <phoneticPr fontId="2"/>
  </si>
  <si>
    <t>B1170W</t>
    <phoneticPr fontId="2"/>
  </si>
  <si>
    <t>B1170W32</t>
    <phoneticPr fontId="2"/>
  </si>
  <si>
    <t>B1170-S</t>
    <phoneticPr fontId="2"/>
  </si>
  <si>
    <t>B1170-L</t>
    <phoneticPr fontId="2"/>
  </si>
  <si>
    <t>M-KIT1170</t>
    <phoneticPr fontId="2"/>
  </si>
  <si>
    <t>C1170</t>
    <phoneticPr fontId="2"/>
  </si>
  <si>
    <t>DS1170</t>
    <phoneticPr fontId="2"/>
  </si>
  <si>
    <t>CW</t>
    <phoneticPr fontId="2"/>
  </si>
  <si>
    <t>CSM1170</t>
    <phoneticPr fontId="2"/>
  </si>
  <si>
    <t>W</t>
    <phoneticPr fontId="2"/>
  </si>
  <si>
    <t>W32</t>
    <phoneticPr fontId="2"/>
  </si>
  <si>
    <t>YM-KIT</t>
    <phoneticPr fontId="2"/>
  </si>
  <si>
    <t>WR1170</t>
    <phoneticPr fontId="2"/>
  </si>
  <si>
    <t>B1170</t>
    <phoneticPr fontId="2"/>
  </si>
  <si>
    <t>RB1150A</t>
    <phoneticPr fontId="2"/>
  </si>
  <si>
    <t>RB1150B</t>
    <phoneticPr fontId="2"/>
  </si>
  <si>
    <t>1150A</t>
    <phoneticPr fontId="2"/>
  </si>
  <si>
    <t>CRC4A</t>
    <phoneticPr fontId="2"/>
  </si>
  <si>
    <t>CRC1170</t>
    <phoneticPr fontId="2"/>
  </si>
  <si>
    <t>PF</t>
    <phoneticPr fontId="2"/>
  </si>
  <si>
    <t>RESIN-T</t>
    <phoneticPr fontId="2"/>
  </si>
  <si>
    <t>BW1150A</t>
    <phoneticPr fontId="2"/>
  </si>
  <si>
    <t>BW1150B</t>
    <phoneticPr fontId="2"/>
  </si>
  <si>
    <t>D1150</t>
    <phoneticPr fontId="2"/>
  </si>
  <si>
    <t>CH3R</t>
    <phoneticPr fontId="2"/>
  </si>
  <si>
    <t>1150A-JP</t>
    <phoneticPr fontId="2"/>
  </si>
  <si>
    <t>DP26</t>
    <phoneticPr fontId="2"/>
  </si>
  <si>
    <t>D1150A</t>
    <phoneticPr fontId="2"/>
  </si>
  <si>
    <t>SLAT</t>
  </si>
  <si>
    <t>SLAT</t>
    <phoneticPr fontId="2"/>
  </si>
  <si>
    <t>RESIN-T</t>
  </si>
  <si>
    <t>ロークロップヘッダー</t>
    <phoneticPr fontId="2"/>
  </si>
  <si>
    <t>※1　水分計の装着時は収穫量センサーが別途必要です。</t>
    <phoneticPr fontId="2"/>
  </si>
  <si>
    <t>※2　小麦のみ</t>
    <phoneticPr fontId="2"/>
  </si>
  <si>
    <t>※1　水分計の装着時は収穫量センサーが別途必要です。</t>
    <phoneticPr fontId="2"/>
  </si>
  <si>
    <t>QWSJA</t>
  </si>
  <si>
    <t>QW32SJA</t>
  </si>
  <si>
    <t>QSJG</t>
  </si>
  <si>
    <t>QSMJG</t>
  </si>
  <si>
    <t>QWSJG</t>
  </si>
  <si>
    <t>QWSMJG</t>
  </si>
  <si>
    <t>QW32SJG</t>
  </si>
  <si>
    <t>QW32SMJG</t>
  </si>
  <si>
    <t>QSJ</t>
  </si>
  <si>
    <t>QSMJ</t>
  </si>
  <si>
    <t>QWSJ</t>
  </si>
  <si>
    <t>QWSMJ</t>
  </si>
  <si>
    <t>QW32SJ</t>
  </si>
  <si>
    <t>QW32SMJ</t>
  </si>
  <si>
    <t>QSJRN</t>
  </si>
  <si>
    <t>オート仕様2.1mリールヘッダー仕様</t>
  </si>
  <si>
    <t>オート仕様2.6mリールヘッダー仕様</t>
  </si>
  <si>
    <t>オート仕様3.2mリールヘッダー仕様</t>
  </si>
  <si>
    <t>直進アシスト2.1mリールヘッダー仕様</t>
  </si>
  <si>
    <t>直進アシスト2.1mリールヘッダー仕様・セカンドモア付</t>
  </si>
  <si>
    <t>直進アシスト2.6mリールヘッダー仕様</t>
  </si>
  <si>
    <t>直進アシスト2.6mリールヘッダー仕様・セカンドモア付</t>
  </si>
  <si>
    <t>直進アシスト3.2mリールヘッダー仕様</t>
  </si>
  <si>
    <t>直進アシスト3.2mリールヘッダー仕様・セカンドモア付</t>
  </si>
  <si>
    <t>YH1170,A</t>
    <phoneticPr fontId="2"/>
  </si>
  <si>
    <t>YH1170</t>
    <phoneticPr fontId="2"/>
  </si>
  <si>
    <t>RTK用受信端末</t>
  </si>
  <si>
    <t>RTK年間使用料</t>
  </si>
  <si>
    <t>CFX-BOX用 アンテナ移設キット</t>
  </si>
  <si>
    <t>ハーネスキット（CFX-BOX）</t>
  </si>
  <si>
    <t>ハーネスキット（デジタルムセン）</t>
  </si>
  <si>
    <t>初年度</t>
    <rPh sb="0" eb="3">
      <t>ショネンド</t>
    </rPh>
    <phoneticPr fontId="2"/>
  </si>
  <si>
    <t>2年目以降</t>
    <rPh sb="1" eb="5">
      <t>ネンメイコウ</t>
    </rPh>
    <phoneticPr fontId="2"/>
  </si>
  <si>
    <t>ハーネスキット（デンゲンSB）</t>
    <phoneticPr fontId="2"/>
  </si>
  <si>
    <t>RTK-UPG,1170</t>
    <phoneticPr fontId="2"/>
  </si>
  <si>
    <t>CFX-BOX,4G</t>
    <phoneticPr fontId="2"/>
  </si>
  <si>
    <t>CFX-RTK4G</t>
    <phoneticPr fontId="2"/>
  </si>
  <si>
    <t>CFX-RTK4G,2</t>
    <phoneticPr fontId="2"/>
  </si>
  <si>
    <t>7S7609-78100</t>
    <phoneticPr fontId="2"/>
  </si>
  <si>
    <t>1A8620-99651</t>
    <phoneticPr fontId="2"/>
  </si>
  <si>
    <t>1A8065-99840</t>
    <phoneticPr fontId="2"/>
  </si>
  <si>
    <t>7S7673-85000</t>
    <phoneticPr fontId="2"/>
  </si>
  <si>
    <t>QSJA</t>
    <phoneticPr fontId="2"/>
  </si>
  <si>
    <t>RTKバージョンアップ</t>
    <phoneticPr fontId="2"/>
  </si>
  <si>
    <t>選択</t>
    <phoneticPr fontId="2"/>
  </si>
  <si>
    <t>YH1170,A/YH1170,G RTKバージョンアップ用オプション</t>
    <rPh sb="29" eb="30">
      <t>ヨウ</t>
    </rPh>
    <phoneticPr fontId="2"/>
  </si>
  <si>
    <t>選択</t>
    <rPh sb="0" eb="2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</si>
</sst>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rgb="FFC0000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43" xfId="0" applyNumberFormat="1" applyFont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0" borderId="5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52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3" fontId="4" fillId="0" borderId="52" xfId="0" applyNumberFormat="1" applyFont="1" applyBorder="1" applyAlignment="1">
      <alignment horizontal="center" vertical="center" wrapText="1"/>
    </xf>
    <xf numFmtId="3" fontId="4" fillId="0" borderId="50" xfId="0" applyNumberFormat="1" applyFont="1" applyBorder="1" applyAlignment="1">
      <alignment horizontal="center" vertical="center" wrapText="1"/>
    </xf>
    <xf numFmtId="3" fontId="4" fillId="0" borderId="53" xfId="0" applyNumberFormat="1" applyFont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/>
    </xf>
    <xf numFmtId="0" fontId="4" fillId="0" borderId="72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72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3" fontId="4" fillId="0" borderId="72" xfId="0" applyNumberFormat="1" applyFont="1" applyBorder="1" applyAlignment="1">
      <alignment horizontal="center" vertical="center" wrapText="1"/>
    </xf>
    <xf numFmtId="3" fontId="4" fillId="0" borderId="70" xfId="0" applyNumberFormat="1" applyFont="1" applyBorder="1" applyAlignment="1">
      <alignment horizontal="center" vertical="center" wrapText="1"/>
    </xf>
    <xf numFmtId="3" fontId="4" fillId="0" borderId="73" xfId="0" applyNumberFormat="1" applyFont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0" borderId="60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0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3" fontId="4" fillId="0" borderId="60" xfId="0" applyNumberFormat="1" applyFont="1" applyBorder="1" applyAlignment="1">
      <alignment horizontal="center" vertical="center" wrapText="1"/>
    </xf>
    <xf numFmtId="3" fontId="4" fillId="0" borderId="58" xfId="0" applyNumberFormat="1" applyFont="1" applyBorder="1" applyAlignment="1">
      <alignment horizontal="center" vertical="center" wrapText="1"/>
    </xf>
    <xf numFmtId="3" fontId="4" fillId="0" borderId="61" xfId="0" applyNumberFormat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62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0" borderId="18" xfId="0" applyFont="1" applyBorder="1">
      <alignment vertic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76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3" fontId="5" fillId="0" borderId="0" xfId="0" applyNumberFormat="1" applyFont="1" applyAlignment="1">
      <alignment horizontal="left" vertical="top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65" xfId="0" applyNumberFormat="1" applyFont="1" applyBorder="1" applyAlignment="1">
      <alignment horizontal="center" vertical="center" wrapText="1"/>
    </xf>
    <xf numFmtId="3" fontId="4" fillId="0" borderId="75" xfId="0" applyNumberFormat="1" applyFont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3" fontId="4" fillId="0" borderId="71" xfId="0" applyNumberFormat="1" applyFont="1" applyBorder="1" applyAlignment="1">
      <alignment horizontal="center" vertical="center" wrapText="1"/>
    </xf>
    <xf numFmtId="3" fontId="4" fillId="0" borderId="59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top" wrapText="1"/>
    </xf>
    <xf numFmtId="0" fontId="4" fillId="0" borderId="74" xfId="0" applyFont="1" applyBorder="1" applyAlignment="1">
      <alignment horizontal="center" vertical="top" wrapText="1"/>
    </xf>
    <xf numFmtId="0" fontId="4" fillId="0" borderId="22" xfId="0" applyFont="1" applyBorder="1" applyAlignment="1">
      <alignment vertical="top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35" xfId="0" applyFont="1" applyBorder="1">
      <alignment vertical="center"/>
    </xf>
    <xf numFmtId="3" fontId="4" fillId="0" borderId="85" xfId="0" applyNumberFormat="1" applyFont="1" applyBorder="1" applyAlignment="1">
      <alignment horizontal="center" vertical="center" wrapText="1"/>
    </xf>
    <xf numFmtId="38" fontId="4" fillId="0" borderId="0" xfId="1" applyFont="1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49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 wrapText="1"/>
    </xf>
    <xf numFmtId="0" fontId="4" fillId="0" borderId="32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10" fillId="0" borderId="0" xfId="0" applyFont="1" applyAlignment="1">
      <alignment horizontal="left" vertical="center" indent="1"/>
    </xf>
    <xf numFmtId="0" fontId="4" fillId="0" borderId="80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9" xfId="0" applyFont="1" applyBorder="1">
      <alignment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5" fillId="4" borderId="2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47" xfId="0" applyFont="1" applyBorder="1">
      <alignment vertical="center"/>
    </xf>
    <xf numFmtId="0" fontId="4" fillId="0" borderId="49" xfId="0" applyFont="1" applyBorder="1" applyAlignment="1">
      <alignment horizontal="left" vertical="center"/>
    </xf>
    <xf numFmtId="0" fontId="5" fillId="4" borderId="52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4" fillId="0" borderId="68" xfId="0" applyFont="1" applyBorder="1">
      <alignment vertical="center"/>
    </xf>
    <xf numFmtId="0" fontId="5" fillId="4" borderId="72" xfId="0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4" fillId="0" borderId="55" xfId="0" applyFont="1" applyBorder="1">
      <alignment vertical="center"/>
    </xf>
    <xf numFmtId="0" fontId="5" fillId="4" borderId="59" xfId="0" applyFont="1" applyFill="1" applyBorder="1" applyAlignment="1">
      <alignment horizontal="center" vertical="center" wrapText="1"/>
    </xf>
    <xf numFmtId="0" fontId="4" fillId="0" borderId="79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3" fontId="4" fillId="0" borderId="33" xfId="0" applyNumberFormat="1" applyFont="1" applyBorder="1" applyAlignment="1">
      <alignment vertical="center" wrapText="1"/>
    </xf>
    <xf numFmtId="3" fontId="4" fillId="0" borderId="40" xfId="0" applyNumberFormat="1" applyFont="1" applyBorder="1" applyAlignment="1">
      <alignment vertical="center" wrapText="1"/>
    </xf>
    <xf numFmtId="3" fontId="4" fillId="0" borderId="41" xfId="0" applyNumberFormat="1" applyFont="1" applyBorder="1" applyAlignment="1">
      <alignment vertical="center" wrapText="1"/>
    </xf>
    <xf numFmtId="3" fontId="4" fillId="0" borderId="27" xfId="0" applyNumberFormat="1" applyFont="1" applyBorder="1" applyAlignment="1">
      <alignment vertical="center" wrapText="1"/>
    </xf>
    <xf numFmtId="0" fontId="4" fillId="2" borderId="88" xfId="0" applyFont="1" applyFill="1" applyBorder="1" applyAlignment="1">
      <alignment horizontal="center" vertical="center"/>
    </xf>
    <xf numFmtId="0" fontId="4" fillId="0" borderId="65" xfId="0" applyFont="1" applyBorder="1">
      <alignment vertical="center"/>
    </xf>
    <xf numFmtId="0" fontId="4" fillId="0" borderId="89" xfId="0" applyFont="1" applyBorder="1">
      <alignment vertical="center"/>
    </xf>
    <xf numFmtId="0" fontId="4" fillId="0" borderId="90" xfId="0" applyFont="1" applyBorder="1">
      <alignment vertical="center"/>
    </xf>
    <xf numFmtId="0" fontId="4" fillId="0" borderId="91" xfId="0" applyFont="1" applyBorder="1">
      <alignment vertical="center"/>
    </xf>
    <xf numFmtId="3" fontId="4" fillId="0" borderId="90" xfId="0" applyNumberFormat="1" applyFont="1" applyBorder="1" applyAlignment="1">
      <alignment horizontal="center" vertical="center" wrapText="1"/>
    </xf>
    <xf numFmtId="3" fontId="4" fillId="0" borderId="94" xfId="0" applyNumberFormat="1" applyFont="1" applyBorder="1" applyAlignment="1">
      <alignment horizontal="center" vertical="center" wrapText="1"/>
    </xf>
    <xf numFmtId="3" fontId="4" fillId="0" borderId="91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vertical="center" wrapText="1"/>
    </xf>
    <xf numFmtId="3" fontId="4" fillId="0" borderId="93" xfId="0" applyNumberFormat="1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/>
    </xf>
    <xf numFmtId="0" fontId="4" fillId="0" borderId="98" xfId="0" applyFont="1" applyBorder="1">
      <alignment vertical="center"/>
    </xf>
    <xf numFmtId="0" fontId="4" fillId="0" borderId="99" xfId="0" applyFont="1" applyBorder="1">
      <alignment vertical="center"/>
    </xf>
    <xf numFmtId="0" fontId="4" fillId="0" borderId="100" xfId="0" applyFont="1" applyBorder="1">
      <alignment vertical="center"/>
    </xf>
    <xf numFmtId="3" fontId="4" fillId="0" borderId="99" xfId="0" applyNumberFormat="1" applyFont="1" applyBorder="1" applyAlignment="1">
      <alignment horizontal="center" vertical="center" wrapText="1"/>
    </xf>
    <xf numFmtId="3" fontId="4" fillId="0" borderId="103" xfId="0" applyNumberFormat="1" applyFont="1" applyBorder="1" applyAlignment="1">
      <alignment horizontal="center" vertical="center" wrapText="1"/>
    </xf>
    <xf numFmtId="3" fontId="4" fillId="0" borderId="102" xfId="0" applyNumberFormat="1" applyFont="1" applyBorder="1" applyAlignment="1">
      <alignment horizontal="center" vertical="center" wrapText="1"/>
    </xf>
    <xf numFmtId="3" fontId="4" fillId="0" borderId="44" xfId="0" applyNumberFormat="1" applyFont="1" applyBorder="1" applyAlignment="1">
      <alignment vertical="center" wrapText="1"/>
    </xf>
    <xf numFmtId="3" fontId="4" fillId="0" borderId="26" xfId="0" applyNumberFormat="1" applyFont="1" applyBorder="1" applyAlignment="1">
      <alignment vertical="center" wrapText="1"/>
    </xf>
    <xf numFmtId="3" fontId="4" fillId="0" borderId="46" xfId="0" applyNumberFormat="1" applyFont="1" applyBorder="1" applyAlignment="1">
      <alignment horizontal="center" vertical="center" wrapText="1"/>
    </xf>
    <xf numFmtId="3" fontId="4" fillId="0" borderId="100" xfId="0" applyNumberFormat="1" applyFont="1" applyBorder="1" applyAlignment="1">
      <alignment horizontal="center" vertical="center" wrapText="1"/>
    </xf>
    <xf numFmtId="0" fontId="4" fillId="0" borderId="27" xfId="0" applyFont="1" applyBorder="1">
      <alignment vertical="center"/>
    </xf>
    <xf numFmtId="0" fontId="4" fillId="0" borderId="33" xfId="0" applyFont="1" applyBorder="1" applyAlignment="1">
      <alignment horizontal="left" vertical="center"/>
    </xf>
    <xf numFmtId="0" fontId="4" fillId="0" borderId="97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3" fontId="4" fillId="0" borderId="66" xfId="0" applyNumberFormat="1" applyFont="1" applyBorder="1" applyAlignment="1">
      <alignment horizontal="center" vertical="center" wrapText="1"/>
    </xf>
    <xf numFmtId="3" fontId="4" fillId="0" borderId="68" xfId="0" applyNumberFormat="1" applyFont="1" applyBorder="1" applyAlignment="1">
      <alignment horizontal="center" vertical="center" wrapText="1"/>
    </xf>
    <xf numFmtId="3" fontId="4" fillId="0" borderId="69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38" fontId="13" fillId="0" borderId="30" xfId="1" applyFont="1" applyBorder="1">
      <alignment vertical="center"/>
    </xf>
    <xf numFmtId="38" fontId="13" fillId="0" borderId="29" xfId="1" applyFont="1" applyBorder="1">
      <alignment vertical="center"/>
    </xf>
    <xf numFmtId="0" fontId="4" fillId="0" borderId="104" xfId="0" applyFont="1" applyBorder="1">
      <alignment vertical="center"/>
    </xf>
    <xf numFmtId="0" fontId="11" fillId="0" borderId="79" xfId="0" applyFont="1" applyBorder="1">
      <alignment vertical="center"/>
    </xf>
    <xf numFmtId="0" fontId="11" fillId="0" borderId="10" xfId="0" applyFont="1" applyBorder="1">
      <alignment vertical="center"/>
    </xf>
    <xf numFmtId="3" fontId="4" fillId="0" borderId="9" xfId="0" applyNumberFormat="1" applyFont="1" applyBorder="1" applyAlignment="1">
      <alignment horizontal="center" vertical="center" wrapText="1"/>
    </xf>
    <xf numFmtId="38" fontId="4" fillId="0" borderId="11" xfId="1" applyFont="1" applyFill="1" applyBorder="1" applyAlignment="1">
      <alignment vertical="center"/>
    </xf>
    <xf numFmtId="3" fontId="4" fillId="0" borderId="20" xfId="0" applyNumberFormat="1" applyFont="1" applyBorder="1" applyAlignment="1">
      <alignment horizontal="right" vertical="center" wrapText="1"/>
    </xf>
    <xf numFmtId="38" fontId="4" fillId="0" borderId="50" xfId="1" applyFont="1" applyFill="1" applyBorder="1" applyAlignment="1">
      <alignment vertical="center"/>
    </xf>
    <xf numFmtId="3" fontId="4" fillId="0" borderId="51" xfId="0" applyNumberFormat="1" applyFont="1" applyBorder="1" applyAlignment="1">
      <alignment horizontal="right" vertical="center" wrapText="1"/>
    </xf>
    <xf numFmtId="38" fontId="4" fillId="0" borderId="70" xfId="1" applyFont="1" applyFill="1" applyBorder="1" applyAlignment="1">
      <alignment vertical="center"/>
    </xf>
    <xf numFmtId="3" fontId="4" fillId="0" borderId="71" xfId="0" applyNumberFormat="1" applyFont="1" applyBorder="1" applyAlignment="1">
      <alignment horizontal="right" vertical="center" wrapText="1"/>
    </xf>
    <xf numFmtId="38" fontId="4" fillId="0" borderId="58" xfId="1" applyFont="1" applyFill="1" applyBorder="1" applyAlignment="1">
      <alignment vertical="center"/>
    </xf>
    <xf numFmtId="3" fontId="4" fillId="0" borderId="59" xfId="0" applyNumberFormat="1" applyFont="1" applyBorder="1" applyAlignment="1">
      <alignment horizontal="right" vertical="center" wrapText="1"/>
    </xf>
    <xf numFmtId="38" fontId="4" fillId="0" borderId="2" xfId="1" applyFont="1" applyFill="1" applyBorder="1" applyAlignment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38" fontId="4" fillId="0" borderId="12" xfId="1" applyFont="1" applyFill="1" applyBorder="1" applyAlignment="1">
      <alignment vertical="center"/>
    </xf>
    <xf numFmtId="3" fontId="4" fillId="0" borderId="21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8" fontId="4" fillId="0" borderId="0" xfId="1" applyFont="1" applyFill="1" applyBorder="1">
      <alignment vertical="center"/>
    </xf>
    <xf numFmtId="3" fontId="4" fillId="0" borderId="7" xfId="0" applyNumberFormat="1" applyFont="1" applyBorder="1">
      <alignment vertical="center"/>
    </xf>
    <xf numFmtId="3" fontId="4" fillId="0" borderId="22" xfId="0" applyNumberFormat="1" applyFont="1" applyBorder="1" applyAlignment="1">
      <alignment horizontal="right" vertical="center" wrapText="1"/>
    </xf>
    <xf numFmtId="38" fontId="4" fillId="0" borderId="5" xfId="1" applyFont="1" applyFill="1" applyBorder="1" applyAlignment="1">
      <alignment vertical="center"/>
    </xf>
    <xf numFmtId="38" fontId="4" fillId="0" borderId="72" xfId="1" applyFont="1" applyFill="1" applyBorder="1" applyAlignment="1">
      <alignment vertical="center"/>
    </xf>
    <xf numFmtId="3" fontId="4" fillId="0" borderId="0" xfId="0" applyNumberFormat="1" applyFont="1">
      <alignment vertical="center"/>
    </xf>
    <xf numFmtId="38" fontId="4" fillId="0" borderId="60" xfId="1" applyFont="1" applyFill="1" applyBorder="1" applyAlignment="1">
      <alignment vertical="center"/>
    </xf>
    <xf numFmtId="38" fontId="4" fillId="0" borderId="52" xfId="1" applyFont="1" applyFill="1" applyBorder="1" applyAlignment="1">
      <alignment vertical="center"/>
    </xf>
    <xf numFmtId="3" fontId="4" fillId="0" borderId="21" xfId="0" applyNumberFormat="1" applyFont="1" applyBorder="1">
      <alignment vertical="center"/>
    </xf>
    <xf numFmtId="38" fontId="4" fillId="0" borderId="101" xfId="1" applyFont="1" applyFill="1" applyBorder="1" applyAlignment="1">
      <alignment vertical="center"/>
    </xf>
    <xf numFmtId="3" fontId="4" fillId="0" borderId="102" xfId="0" applyNumberFormat="1" applyFont="1" applyBorder="1" applyAlignment="1">
      <alignment horizontal="right" vertical="center" wrapText="1"/>
    </xf>
    <xf numFmtId="38" fontId="4" fillId="0" borderId="92" xfId="1" applyFont="1" applyFill="1" applyBorder="1" applyAlignment="1">
      <alignment vertical="center"/>
    </xf>
    <xf numFmtId="3" fontId="4" fillId="0" borderId="93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4" fillId="0" borderId="45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80" xfId="0" applyNumberFormat="1" applyFont="1" applyBorder="1" applyAlignment="1">
      <alignment horizontal="center" vertical="center" wrapText="1"/>
    </xf>
    <xf numFmtId="3" fontId="4" fillId="0" borderId="77" xfId="0" applyNumberFormat="1" applyFont="1" applyBorder="1" applyAlignment="1">
      <alignment horizontal="center" vertical="center" wrapText="1"/>
    </xf>
    <xf numFmtId="3" fontId="4" fillId="0" borderId="79" xfId="0" applyNumberFormat="1" applyFont="1" applyBorder="1" applyAlignment="1">
      <alignment horizontal="center" vertical="center" wrapText="1"/>
    </xf>
    <xf numFmtId="0" fontId="4" fillId="0" borderId="49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2" borderId="107" xfId="0" applyFont="1" applyFill="1" applyBorder="1" applyAlignment="1">
      <alignment horizontal="center" vertical="center"/>
    </xf>
    <xf numFmtId="0" fontId="4" fillId="0" borderId="110" xfId="0" applyFont="1" applyBorder="1" applyAlignment="1">
      <alignment vertical="center" wrapText="1"/>
    </xf>
    <xf numFmtId="0" fontId="4" fillId="0" borderId="111" xfId="0" applyFont="1" applyBorder="1" applyAlignment="1">
      <alignment horizontal="lef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3" fontId="4" fillId="0" borderId="109" xfId="0" applyNumberFormat="1" applyFont="1" applyBorder="1" applyAlignment="1">
      <alignment horizontal="right" vertical="center" wrapText="1"/>
    </xf>
    <xf numFmtId="0" fontId="4" fillId="0" borderId="72" xfId="0" applyFont="1" applyBorder="1" applyAlignment="1">
      <alignment vertical="center" wrapText="1"/>
    </xf>
    <xf numFmtId="0" fontId="4" fillId="0" borderId="76" xfId="0" applyFont="1" applyBorder="1" applyAlignment="1">
      <alignment horizontal="left" vertical="center" wrapText="1"/>
    </xf>
    <xf numFmtId="3" fontId="8" fillId="0" borderId="72" xfId="0" applyNumberFormat="1" applyFont="1" applyBorder="1" applyAlignment="1">
      <alignment horizontal="right" vertical="center" wrapText="1"/>
    </xf>
    <xf numFmtId="3" fontId="4" fillId="0" borderId="69" xfId="0" applyNumberFormat="1" applyFont="1" applyBorder="1" applyAlignment="1">
      <alignment horizontal="right" vertical="center" wrapText="1"/>
    </xf>
    <xf numFmtId="0" fontId="4" fillId="0" borderId="60" xfId="0" applyFont="1" applyBorder="1" applyAlignment="1">
      <alignment vertical="center" wrapText="1"/>
    </xf>
    <xf numFmtId="0" fontId="4" fillId="0" borderId="56" xfId="0" applyFont="1" applyBorder="1" applyAlignment="1">
      <alignment horizontal="left" vertical="center" wrapText="1"/>
    </xf>
    <xf numFmtId="3" fontId="8" fillId="0" borderId="60" xfId="0" applyNumberFormat="1" applyFont="1" applyBorder="1" applyAlignment="1">
      <alignment horizontal="right" vertical="center" wrapText="1"/>
    </xf>
    <xf numFmtId="3" fontId="4" fillId="0" borderId="57" xfId="0" applyNumberFormat="1" applyFont="1" applyBorder="1" applyAlignment="1">
      <alignment horizontal="right" vertical="center" wrapText="1"/>
    </xf>
    <xf numFmtId="0" fontId="4" fillId="0" borderId="52" xfId="0" applyFont="1" applyBorder="1" applyAlignment="1">
      <alignment vertical="center" wrapText="1"/>
    </xf>
    <xf numFmtId="0" fontId="4" fillId="0" borderId="48" xfId="0" applyFont="1" applyBorder="1" applyAlignment="1">
      <alignment horizontal="left" vertical="center" wrapText="1"/>
    </xf>
    <xf numFmtId="3" fontId="8" fillId="0" borderId="52" xfId="0" applyNumberFormat="1" applyFont="1" applyBorder="1" applyAlignment="1">
      <alignment horizontal="right" vertical="center" wrapText="1"/>
    </xf>
    <xf numFmtId="3" fontId="4" fillId="0" borderId="49" xfId="0" applyNumberFormat="1" applyFont="1" applyBorder="1" applyAlignment="1">
      <alignment horizontal="right" vertical="center" wrapText="1"/>
    </xf>
    <xf numFmtId="0" fontId="4" fillId="0" borderId="90" xfId="0" applyFont="1" applyBorder="1" applyAlignment="1">
      <alignment vertical="center" wrapText="1"/>
    </xf>
    <xf numFmtId="0" fontId="4" fillId="0" borderId="91" xfId="0" applyFont="1" applyBorder="1" applyAlignment="1">
      <alignment horizontal="left" vertical="center" wrapText="1"/>
    </xf>
    <xf numFmtId="3" fontId="8" fillId="0" borderId="90" xfId="0" applyNumberFormat="1" applyFont="1" applyBorder="1" applyAlignment="1">
      <alignment horizontal="right" vertical="center" wrapText="1"/>
    </xf>
    <xf numFmtId="3" fontId="4" fillId="0" borderId="96" xfId="0" applyNumberFormat="1" applyFont="1" applyBorder="1" applyAlignment="1">
      <alignment horizontal="right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" fillId="0" borderId="49" xfId="0" applyFont="1" applyBorder="1">
      <alignment vertical="center"/>
    </xf>
    <xf numFmtId="0" fontId="3" fillId="0" borderId="47" xfId="0" applyFont="1" applyBorder="1">
      <alignment vertical="center"/>
    </xf>
    <xf numFmtId="0" fontId="4" fillId="2" borderId="55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0" fontId="3" fillId="0" borderId="57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27" xfId="0" applyFont="1" applyBorder="1">
      <alignment vertical="center"/>
    </xf>
    <xf numFmtId="0" fontId="3" fillId="0" borderId="33" xfId="0" applyFont="1" applyBorder="1">
      <alignment vertical="center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top" wrapText="1"/>
    </xf>
    <xf numFmtId="3" fontId="4" fillId="0" borderId="32" xfId="0" applyNumberFormat="1" applyFont="1" applyBorder="1" applyAlignment="1">
      <alignment horizontal="right" vertical="top" wrapText="1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>
      <alignment vertical="center"/>
    </xf>
    <xf numFmtId="0" fontId="3" fillId="0" borderId="40" xfId="0" applyFont="1" applyBorder="1">
      <alignment vertical="center"/>
    </xf>
    <xf numFmtId="3" fontId="3" fillId="0" borderId="40" xfId="0" applyNumberFormat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48" xfId="1" applyFont="1" applyBorder="1">
      <alignment vertical="center"/>
    </xf>
    <xf numFmtId="38" fontId="3" fillId="0" borderId="56" xfId="1" applyFont="1" applyBorder="1">
      <alignment vertical="center"/>
    </xf>
    <xf numFmtId="38" fontId="4" fillId="0" borderId="8" xfId="1" applyFont="1" applyBorder="1" applyAlignment="1">
      <alignment horizontal="right" vertical="top" wrapText="1"/>
    </xf>
    <xf numFmtId="3" fontId="3" fillId="0" borderId="33" xfId="0" applyNumberFormat="1" applyFont="1" applyBorder="1">
      <alignment vertical="center"/>
    </xf>
    <xf numFmtId="3" fontId="3" fillId="0" borderId="47" xfId="0" applyNumberFormat="1" applyFont="1" applyBorder="1">
      <alignment vertical="center"/>
    </xf>
    <xf numFmtId="3" fontId="3" fillId="0" borderId="55" xfId="0" applyNumberFormat="1" applyFont="1" applyBorder="1">
      <alignment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8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" fontId="4" fillId="0" borderId="52" xfId="0" applyNumberFormat="1" applyFont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 wrapText="1"/>
    </xf>
    <xf numFmtId="3" fontId="4" fillId="0" borderId="60" xfId="0" applyNumberFormat="1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84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3" fontId="4" fillId="0" borderId="79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8" fontId="4" fillId="0" borderId="80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0" fontId="4" fillId="0" borderId="83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 wrapText="1"/>
    </xf>
    <xf numFmtId="3" fontId="4" fillId="0" borderId="4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0" fontId="4" fillId="0" borderId="55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left" vertical="top" wrapText="1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5" xfId="0" applyFont="1" applyBorder="1" applyAlignment="1">
      <alignment horizontal="left" vertical="center" wrapText="1"/>
    </xf>
    <xf numFmtId="0" fontId="4" fillId="0" borderId="89" xfId="0" applyFont="1" applyBorder="1" applyAlignment="1">
      <alignment horizontal="left" vertical="center" wrapText="1"/>
    </xf>
    <xf numFmtId="0" fontId="4" fillId="0" borderId="9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left" vertical="center" wrapText="1"/>
    </xf>
    <xf numFmtId="0" fontId="4" fillId="0" borderId="112" xfId="0" applyFont="1" applyBorder="1" applyAlignment="1">
      <alignment horizontal="left" vertical="center" wrapText="1"/>
    </xf>
    <xf numFmtId="0" fontId="4" fillId="0" borderId="10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39" xfId="0" applyNumberFormat="1" applyFont="1" applyBorder="1" applyAlignment="1">
      <alignment horizontal="center" vertical="center" wrapText="1"/>
    </xf>
    <xf numFmtId="3" fontId="4" fillId="0" borderId="72" xfId="0" applyNumberFormat="1" applyFont="1" applyBorder="1" applyAlignment="1">
      <alignment horizontal="center" vertical="center" wrapText="1"/>
    </xf>
    <xf numFmtId="3" fontId="4" fillId="0" borderId="76" xfId="0" applyNumberFormat="1" applyFont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81" xfId="0" applyFont="1" applyFill="1" applyBorder="1" applyAlignment="1">
      <alignment horizontal="center" vertical="center" wrapText="1"/>
    </xf>
    <xf numFmtId="0" fontId="5" fillId="4" borderId="77" xfId="0" applyFont="1" applyFill="1" applyBorder="1" applyAlignment="1">
      <alignment horizontal="center" vertical="center" wrapText="1"/>
    </xf>
    <xf numFmtId="0" fontId="5" fillId="4" borderId="7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6227-7DDC-49E3-9229-D5FBA08D9A18}">
  <dimension ref="B1:S107"/>
  <sheetViews>
    <sheetView tabSelected="1" zoomScale="70" zoomScaleNormal="70" workbookViewId="0"/>
  </sheetViews>
  <sheetFormatPr defaultColWidth="8.75" defaultRowHeight="15" x14ac:dyDescent="0.55000000000000004"/>
  <cols>
    <col min="1" max="1" width="2.25" style="2" customWidth="1"/>
    <col min="2" max="2" width="8.75" style="2"/>
    <col min="3" max="3" width="27.58203125" style="2" customWidth="1"/>
    <col min="4" max="4" width="20.25" style="2" customWidth="1"/>
    <col min="5" max="5" width="14.83203125" style="2" customWidth="1"/>
    <col min="6" max="6" width="12.33203125" style="2" bestFit="1" customWidth="1"/>
    <col min="7" max="7" width="14.08203125" style="2" customWidth="1"/>
    <col min="8" max="8" width="13.75" style="2" bestFit="1" customWidth="1"/>
    <col min="9" max="11" width="11.5" style="2" bestFit="1" customWidth="1"/>
    <col min="12" max="12" width="11.33203125" style="2" customWidth="1"/>
    <col min="13" max="13" width="11.75" style="2" customWidth="1"/>
    <col min="14" max="14" width="11" style="2" customWidth="1"/>
    <col min="15" max="16" width="9.58203125" style="2" bestFit="1" customWidth="1"/>
    <col min="17" max="17" width="11.75" style="2" customWidth="1"/>
    <col min="18" max="16384" width="8.75" style="2"/>
  </cols>
  <sheetData>
    <row r="1" spans="2:16" s="85" customFormat="1" x14ac:dyDescent="0.55000000000000004"/>
    <row r="2" spans="2:16" s="85" customFormat="1" ht="22" x14ac:dyDescent="0.55000000000000004">
      <c r="B2" s="86" t="s">
        <v>63</v>
      </c>
    </row>
    <row r="3" spans="2:16" s="85" customFormat="1" x14ac:dyDescent="0.55000000000000004"/>
    <row r="4" spans="2:16" ht="15.5" thickBot="1" x14ac:dyDescent="0.6">
      <c r="B4" s="1"/>
      <c r="C4" s="2" t="s">
        <v>0</v>
      </c>
    </row>
    <row r="5" spans="2:16" x14ac:dyDescent="0.55000000000000004">
      <c r="G5" s="356" t="s">
        <v>1</v>
      </c>
      <c r="H5" s="357"/>
    </row>
    <row r="6" spans="2:16" ht="15.5" thickBot="1" x14ac:dyDescent="0.6">
      <c r="G6" s="3" t="s">
        <v>2</v>
      </c>
      <c r="H6" s="4" t="s">
        <v>3</v>
      </c>
    </row>
    <row r="7" spans="2:16" ht="27.75" customHeight="1" thickBot="1" x14ac:dyDescent="0.6">
      <c r="D7" s="5"/>
      <c r="E7" s="358" t="s">
        <v>4</v>
      </c>
      <c r="F7" s="359"/>
      <c r="G7" s="188">
        <f>SUMIF(B:B,"○",G:G)</f>
        <v>21246300</v>
      </c>
      <c r="H7" s="189">
        <f>SUMIF(B:B,"○",H:H)</f>
        <v>23370930</v>
      </c>
    </row>
    <row r="8" spans="2:16" x14ac:dyDescent="0.55000000000000004">
      <c r="E8" s="2" t="s">
        <v>5</v>
      </c>
    </row>
    <row r="9" spans="2:16" x14ac:dyDescent="0.55000000000000004">
      <c r="E9" s="2" t="s">
        <v>62</v>
      </c>
    </row>
    <row r="10" spans="2:16" ht="15.5" thickBot="1" x14ac:dyDescent="0.6">
      <c r="B10" s="2" t="s">
        <v>6</v>
      </c>
    </row>
    <row r="11" spans="2:16" s="6" customFormat="1" ht="18.75" customHeight="1" x14ac:dyDescent="0.55000000000000004">
      <c r="B11" s="360" t="s">
        <v>7</v>
      </c>
      <c r="C11" s="285" t="s">
        <v>8</v>
      </c>
      <c r="D11" s="287"/>
      <c r="E11" s="362" t="s">
        <v>9</v>
      </c>
      <c r="F11" s="364" t="s">
        <v>10</v>
      </c>
      <c r="G11" s="356" t="s">
        <v>1</v>
      </c>
      <c r="H11" s="357"/>
      <c r="I11" s="316" t="s">
        <v>11</v>
      </c>
      <c r="J11" s="370"/>
      <c r="K11" s="370"/>
      <c r="L11" s="317"/>
    </row>
    <row r="12" spans="2:16" s="6" customFormat="1" ht="19.5" customHeight="1" thickBot="1" x14ac:dyDescent="0.6">
      <c r="B12" s="361"/>
      <c r="C12" s="286"/>
      <c r="D12" s="288"/>
      <c r="E12" s="363"/>
      <c r="F12" s="365"/>
      <c r="G12" s="3" t="s">
        <v>2</v>
      </c>
      <c r="H12" s="4" t="s">
        <v>3</v>
      </c>
      <c r="I12" s="318"/>
      <c r="J12" s="371"/>
      <c r="K12" s="371"/>
      <c r="L12" s="319"/>
    </row>
    <row r="13" spans="2:16" s="10" customFormat="1" ht="22.5" customHeight="1" x14ac:dyDescent="0.55000000000000004">
      <c r="B13" s="230" t="s">
        <v>12</v>
      </c>
      <c r="C13" s="366">
        <v>117</v>
      </c>
      <c r="D13" s="367"/>
      <c r="E13" s="231" t="s">
        <v>150</v>
      </c>
      <c r="F13" s="232" t="s">
        <v>168</v>
      </c>
      <c r="G13" s="233">
        <v>20280000</v>
      </c>
      <c r="H13" s="234">
        <f t="shared" ref="H13:H28" si="0">SUM(G13*1.1)</f>
        <v>22308000</v>
      </c>
      <c r="I13" s="372" t="s">
        <v>141</v>
      </c>
      <c r="J13" s="373"/>
      <c r="K13" s="373"/>
      <c r="L13" s="374"/>
      <c r="N13" s="85"/>
      <c r="O13" s="85"/>
      <c r="P13" s="85"/>
    </row>
    <row r="14" spans="2:16" s="10" customFormat="1" ht="22.5" customHeight="1" x14ac:dyDescent="0.55000000000000004">
      <c r="B14" s="34"/>
      <c r="C14" s="280">
        <v>117</v>
      </c>
      <c r="D14" s="281"/>
      <c r="E14" s="235"/>
      <c r="F14" s="236" t="s">
        <v>126</v>
      </c>
      <c r="G14" s="237">
        <v>20770000</v>
      </c>
      <c r="H14" s="238">
        <f t="shared" si="0"/>
        <v>22847000</v>
      </c>
      <c r="I14" s="282" t="s">
        <v>142</v>
      </c>
      <c r="J14" s="283"/>
      <c r="K14" s="283"/>
      <c r="L14" s="284"/>
      <c r="N14" s="85"/>
      <c r="O14" s="85"/>
      <c r="P14" s="85"/>
    </row>
    <row r="15" spans="2:16" s="10" customFormat="1" ht="22.5" customHeight="1" x14ac:dyDescent="0.55000000000000004">
      <c r="B15" s="42"/>
      <c r="C15" s="379">
        <v>117</v>
      </c>
      <c r="D15" s="380"/>
      <c r="E15" s="239"/>
      <c r="F15" s="240" t="s">
        <v>127</v>
      </c>
      <c r="G15" s="241">
        <v>21520000</v>
      </c>
      <c r="H15" s="242">
        <f t="shared" si="0"/>
        <v>23672000.000000004</v>
      </c>
      <c r="I15" s="323" t="s">
        <v>143</v>
      </c>
      <c r="J15" s="324"/>
      <c r="K15" s="324"/>
      <c r="L15" s="325"/>
      <c r="N15" s="85"/>
      <c r="O15" s="85"/>
      <c r="P15" s="85"/>
    </row>
    <row r="16" spans="2:16" s="10" customFormat="1" ht="22.5" customHeight="1" x14ac:dyDescent="0.55000000000000004">
      <c r="B16" s="26"/>
      <c r="C16" s="368">
        <v>117</v>
      </c>
      <c r="D16" s="369"/>
      <c r="E16" s="243" t="s">
        <v>151</v>
      </c>
      <c r="F16" s="244" t="s">
        <v>128</v>
      </c>
      <c r="G16" s="245">
        <v>18530000</v>
      </c>
      <c r="H16" s="246">
        <f t="shared" si="0"/>
        <v>20383000</v>
      </c>
      <c r="I16" s="326" t="s">
        <v>144</v>
      </c>
      <c r="J16" s="327"/>
      <c r="K16" s="327"/>
      <c r="L16" s="328"/>
      <c r="N16" s="85"/>
      <c r="O16" s="85"/>
      <c r="P16" s="85"/>
    </row>
    <row r="17" spans="2:16" s="10" customFormat="1" ht="22.5" customHeight="1" x14ac:dyDescent="0.55000000000000004">
      <c r="B17" s="34"/>
      <c r="C17" s="280">
        <v>117</v>
      </c>
      <c r="D17" s="281"/>
      <c r="E17" s="235"/>
      <c r="F17" s="236" t="s">
        <v>129</v>
      </c>
      <c r="G17" s="237">
        <v>19100000</v>
      </c>
      <c r="H17" s="238">
        <f t="shared" si="0"/>
        <v>21010000</v>
      </c>
      <c r="I17" s="282" t="s">
        <v>145</v>
      </c>
      <c r="J17" s="283"/>
      <c r="K17" s="283"/>
      <c r="L17" s="284"/>
      <c r="N17" s="85"/>
      <c r="O17" s="85"/>
      <c r="P17" s="85"/>
    </row>
    <row r="18" spans="2:16" s="10" customFormat="1" ht="22.5" customHeight="1" x14ac:dyDescent="0.55000000000000004">
      <c r="B18" s="34"/>
      <c r="C18" s="280">
        <v>117</v>
      </c>
      <c r="D18" s="281"/>
      <c r="E18" s="235"/>
      <c r="F18" s="236" t="s">
        <v>130</v>
      </c>
      <c r="G18" s="237">
        <v>19020000</v>
      </c>
      <c r="H18" s="238">
        <f t="shared" si="0"/>
        <v>20922000</v>
      </c>
      <c r="I18" s="282" t="s">
        <v>146</v>
      </c>
      <c r="J18" s="283"/>
      <c r="K18" s="283"/>
      <c r="L18" s="284"/>
      <c r="N18" s="85"/>
      <c r="O18" s="85"/>
      <c r="P18" s="85"/>
    </row>
    <row r="19" spans="2:16" s="10" customFormat="1" ht="22.5" customHeight="1" x14ac:dyDescent="0.55000000000000004">
      <c r="B19" s="34" t="s">
        <v>13</v>
      </c>
      <c r="C19" s="280">
        <v>117</v>
      </c>
      <c r="D19" s="281"/>
      <c r="E19" s="235"/>
      <c r="F19" s="236" t="s">
        <v>131</v>
      </c>
      <c r="G19" s="237">
        <v>19630000</v>
      </c>
      <c r="H19" s="238">
        <f t="shared" si="0"/>
        <v>21593000</v>
      </c>
      <c r="I19" s="282" t="s">
        <v>147</v>
      </c>
      <c r="J19" s="283"/>
      <c r="K19" s="283"/>
      <c r="L19" s="284"/>
      <c r="N19" s="85"/>
      <c r="O19" s="85"/>
      <c r="P19" s="85"/>
    </row>
    <row r="20" spans="2:16" s="10" customFormat="1" ht="22.5" customHeight="1" x14ac:dyDescent="0.55000000000000004">
      <c r="B20" s="34"/>
      <c r="C20" s="280">
        <v>117</v>
      </c>
      <c r="D20" s="281"/>
      <c r="E20" s="235"/>
      <c r="F20" s="236" t="s">
        <v>132</v>
      </c>
      <c r="G20" s="237">
        <v>19770000</v>
      </c>
      <c r="H20" s="238">
        <f t="shared" si="0"/>
        <v>21747000</v>
      </c>
      <c r="I20" s="282" t="s">
        <v>148</v>
      </c>
      <c r="J20" s="283"/>
      <c r="K20" s="283"/>
      <c r="L20" s="284"/>
      <c r="N20" s="85"/>
      <c r="O20" s="85"/>
      <c r="P20" s="85"/>
    </row>
    <row r="21" spans="2:16" s="10" customFormat="1" ht="22.5" customHeight="1" x14ac:dyDescent="0.55000000000000004">
      <c r="B21" s="34" t="s">
        <v>12</v>
      </c>
      <c r="C21" s="280">
        <v>117</v>
      </c>
      <c r="D21" s="281"/>
      <c r="E21" s="235"/>
      <c r="F21" s="236" t="s">
        <v>133</v>
      </c>
      <c r="G21" s="237">
        <v>20450000</v>
      </c>
      <c r="H21" s="238">
        <f t="shared" si="0"/>
        <v>22495000</v>
      </c>
      <c r="I21" s="282" t="s">
        <v>149</v>
      </c>
      <c r="J21" s="283"/>
      <c r="K21" s="283"/>
      <c r="L21" s="284"/>
      <c r="N21" s="85"/>
      <c r="O21" s="85"/>
      <c r="P21" s="85"/>
    </row>
    <row r="22" spans="2:16" s="10" customFormat="1" ht="22.5" customHeight="1" x14ac:dyDescent="0.55000000000000004">
      <c r="B22" s="34" t="s">
        <v>12</v>
      </c>
      <c r="C22" s="280">
        <v>117</v>
      </c>
      <c r="D22" s="281"/>
      <c r="E22" s="235"/>
      <c r="F22" s="236" t="s">
        <v>134</v>
      </c>
      <c r="G22" s="237">
        <v>18130000</v>
      </c>
      <c r="H22" s="238">
        <f t="shared" si="0"/>
        <v>19943000</v>
      </c>
      <c r="I22" s="282" t="s">
        <v>64</v>
      </c>
      <c r="J22" s="283"/>
      <c r="K22" s="283"/>
      <c r="L22" s="284"/>
      <c r="N22" s="85"/>
      <c r="O22" s="85"/>
      <c r="P22" s="85"/>
    </row>
    <row r="23" spans="2:16" s="10" customFormat="1" ht="22.5" customHeight="1" x14ac:dyDescent="0.55000000000000004">
      <c r="B23" s="34"/>
      <c r="C23" s="280">
        <v>117</v>
      </c>
      <c r="D23" s="281"/>
      <c r="E23" s="235"/>
      <c r="F23" s="236" t="s">
        <v>135</v>
      </c>
      <c r="G23" s="237">
        <v>18700000</v>
      </c>
      <c r="H23" s="238">
        <f t="shared" si="0"/>
        <v>20570000</v>
      </c>
      <c r="I23" s="282" t="s">
        <v>65</v>
      </c>
      <c r="J23" s="283"/>
      <c r="K23" s="283"/>
      <c r="L23" s="284"/>
      <c r="N23" s="85"/>
      <c r="O23" s="85"/>
      <c r="P23" s="85"/>
    </row>
    <row r="24" spans="2:16" s="10" customFormat="1" ht="22.5" customHeight="1" x14ac:dyDescent="0.55000000000000004">
      <c r="B24" s="34"/>
      <c r="C24" s="280">
        <v>117</v>
      </c>
      <c r="D24" s="281"/>
      <c r="E24" s="235"/>
      <c r="F24" s="236" t="s">
        <v>136</v>
      </c>
      <c r="G24" s="237">
        <v>18620000</v>
      </c>
      <c r="H24" s="238">
        <f t="shared" si="0"/>
        <v>20482000</v>
      </c>
      <c r="I24" s="282" t="s">
        <v>14</v>
      </c>
      <c r="J24" s="283"/>
      <c r="K24" s="283"/>
      <c r="L24" s="284"/>
      <c r="N24" s="85"/>
      <c r="O24" s="85"/>
      <c r="P24" s="85"/>
    </row>
    <row r="25" spans="2:16" s="10" customFormat="1" ht="22.5" customHeight="1" x14ac:dyDescent="0.55000000000000004">
      <c r="B25" s="34" t="s">
        <v>12</v>
      </c>
      <c r="C25" s="280">
        <v>117</v>
      </c>
      <c r="D25" s="281"/>
      <c r="E25" s="235"/>
      <c r="F25" s="236" t="s">
        <v>137</v>
      </c>
      <c r="G25" s="237">
        <v>19230000</v>
      </c>
      <c r="H25" s="238">
        <f t="shared" si="0"/>
        <v>21153000</v>
      </c>
      <c r="I25" s="282" t="s">
        <v>15</v>
      </c>
      <c r="J25" s="283"/>
      <c r="K25" s="283"/>
      <c r="L25" s="284"/>
      <c r="N25" s="85"/>
      <c r="O25" s="85"/>
      <c r="P25" s="85"/>
    </row>
    <row r="26" spans="2:16" s="10" customFormat="1" ht="22.5" customHeight="1" x14ac:dyDescent="0.55000000000000004">
      <c r="B26" s="34" t="s">
        <v>12</v>
      </c>
      <c r="C26" s="280">
        <v>117</v>
      </c>
      <c r="D26" s="281"/>
      <c r="E26" s="235"/>
      <c r="F26" s="236" t="s">
        <v>138</v>
      </c>
      <c r="G26" s="237">
        <v>19370000</v>
      </c>
      <c r="H26" s="238">
        <f t="shared" si="0"/>
        <v>21307000</v>
      </c>
      <c r="I26" s="282" t="s">
        <v>16</v>
      </c>
      <c r="J26" s="283"/>
      <c r="K26" s="283"/>
      <c r="L26" s="284"/>
      <c r="N26" s="85"/>
      <c r="O26" s="85"/>
      <c r="P26" s="85"/>
    </row>
    <row r="27" spans="2:16" s="10" customFormat="1" ht="21.75" customHeight="1" x14ac:dyDescent="0.55000000000000004">
      <c r="B27" s="34" t="s">
        <v>12</v>
      </c>
      <c r="C27" s="280">
        <v>117</v>
      </c>
      <c r="D27" s="281"/>
      <c r="E27" s="235"/>
      <c r="F27" s="236" t="s">
        <v>139</v>
      </c>
      <c r="G27" s="237">
        <v>20050000</v>
      </c>
      <c r="H27" s="238">
        <f t="shared" si="0"/>
        <v>22055000</v>
      </c>
      <c r="I27" s="282" t="s">
        <v>17</v>
      </c>
      <c r="J27" s="283"/>
      <c r="K27" s="283"/>
      <c r="L27" s="284"/>
      <c r="N27" s="85"/>
      <c r="O27" s="85"/>
      <c r="P27" s="85"/>
    </row>
    <row r="28" spans="2:16" s="10" customFormat="1" ht="21.75" customHeight="1" thickBot="1" x14ac:dyDescent="0.6">
      <c r="B28" s="153" t="s">
        <v>12</v>
      </c>
      <c r="C28" s="351">
        <v>117</v>
      </c>
      <c r="D28" s="352"/>
      <c r="E28" s="247"/>
      <c r="F28" s="248" t="s">
        <v>140</v>
      </c>
      <c r="G28" s="249">
        <v>16900000</v>
      </c>
      <c r="H28" s="250">
        <f t="shared" si="0"/>
        <v>18590000</v>
      </c>
      <c r="I28" s="353" t="s">
        <v>18</v>
      </c>
      <c r="J28" s="354"/>
      <c r="K28" s="354"/>
      <c r="L28" s="355"/>
      <c r="N28" s="85"/>
      <c r="O28" s="85"/>
      <c r="P28" s="85"/>
    </row>
    <row r="29" spans="2:16" ht="17.25" customHeight="1" x14ac:dyDescent="0.55000000000000004">
      <c r="B29" s="6"/>
      <c r="C29" s="6"/>
      <c r="D29" s="6"/>
      <c r="E29" s="12"/>
      <c r="F29" s="13"/>
      <c r="G29" s="14"/>
      <c r="H29" s="14"/>
      <c r="I29" s="15"/>
    </row>
    <row r="30" spans="2:16" ht="15.5" thickBot="1" x14ac:dyDescent="0.6">
      <c r="B30" s="2" t="s">
        <v>171</v>
      </c>
    </row>
    <row r="31" spans="2:16" x14ac:dyDescent="0.55000000000000004">
      <c r="B31" s="285" t="s">
        <v>170</v>
      </c>
      <c r="C31" s="285" t="s">
        <v>20</v>
      </c>
      <c r="D31" s="287"/>
      <c r="E31" s="16" t="s">
        <v>9</v>
      </c>
      <c r="F31" s="17" t="s">
        <v>21</v>
      </c>
      <c r="G31" s="289" t="s">
        <v>1</v>
      </c>
      <c r="H31" s="290"/>
    </row>
    <row r="32" spans="2:16" ht="15.5" thickBot="1" x14ac:dyDescent="0.6">
      <c r="B32" s="286"/>
      <c r="C32" s="286"/>
      <c r="D32" s="288"/>
      <c r="E32" s="291" t="s">
        <v>23</v>
      </c>
      <c r="F32" s="292"/>
      <c r="G32" s="7" t="s">
        <v>2</v>
      </c>
      <c r="H32" s="4" t="s">
        <v>3</v>
      </c>
    </row>
    <row r="33" spans="2:16" ht="17.25" customHeight="1" x14ac:dyDescent="0.55000000000000004">
      <c r="B33" s="116"/>
      <c r="C33" s="268" t="s">
        <v>169</v>
      </c>
      <c r="D33" s="269"/>
      <c r="E33" s="270" t="s">
        <v>160</v>
      </c>
      <c r="F33" s="269"/>
      <c r="G33" s="271">
        <v>500000</v>
      </c>
      <c r="H33" s="272">
        <f t="shared" ref="H33:H40" si="1">SUM(G33*1.1)</f>
        <v>550000</v>
      </c>
    </row>
    <row r="34" spans="2:16" ht="17.25" customHeight="1" x14ac:dyDescent="0.55000000000000004">
      <c r="B34" s="252"/>
      <c r="C34" s="261" t="s">
        <v>152</v>
      </c>
      <c r="D34" s="262"/>
      <c r="E34" s="263" t="s">
        <v>161</v>
      </c>
      <c r="F34" s="262"/>
      <c r="G34" s="277">
        <v>145000</v>
      </c>
      <c r="H34" s="273">
        <f t="shared" si="1"/>
        <v>159500</v>
      </c>
    </row>
    <row r="35" spans="2:16" ht="17.25" customHeight="1" x14ac:dyDescent="0.55000000000000004">
      <c r="B35" s="253"/>
      <c r="C35" s="254" t="s">
        <v>153</v>
      </c>
      <c r="D35" s="255" t="s">
        <v>157</v>
      </c>
      <c r="E35" s="256" t="s">
        <v>162</v>
      </c>
      <c r="F35" s="255"/>
      <c r="G35" s="278">
        <v>66000</v>
      </c>
      <c r="H35" s="274">
        <f t="shared" si="1"/>
        <v>72600</v>
      </c>
    </row>
    <row r="36" spans="2:16" ht="17.25" customHeight="1" x14ac:dyDescent="0.55000000000000004">
      <c r="B36" s="257"/>
      <c r="C36" s="258"/>
      <c r="D36" s="259" t="s">
        <v>158</v>
      </c>
      <c r="E36" s="260" t="s">
        <v>163</v>
      </c>
      <c r="F36" s="259"/>
      <c r="G36" s="279">
        <v>66000</v>
      </c>
      <c r="H36" s="275">
        <f t="shared" si="1"/>
        <v>72600</v>
      </c>
    </row>
    <row r="37" spans="2:16" ht="17.25" customHeight="1" x14ac:dyDescent="0.55000000000000004">
      <c r="B37" s="116"/>
      <c r="C37" s="261" t="s">
        <v>154</v>
      </c>
      <c r="D37" s="262"/>
      <c r="E37" s="263" t="s">
        <v>164</v>
      </c>
      <c r="F37" s="262"/>
      <c r="G37" s="277">
        <v>15300</v>
      </c>
      <c r="H37" s="273">
        <f t="shared" si="1"/>
        <v>16830</v>
      </c>
    </row>
    <row r="38" spans="2:16" ht="17.25" customHeight="1" x14ac:dyDescent="0.55000000000000004">
      <c r="B38" s="115"/>
      <c r="C38" s="261" t="s">
        <v>155</v>
      </c>
      <c r="D38" s="262"/>
      <c r="E38" s="263" t="s">
        <v>165</v>
      </c>
      <c r="F38" s="262"/>
      <c r="G38" s="277">
        <v>10700</v>
      </c>
      <c r="H38" s="273">
        <f t="shared" si="1"/>
        <v>11770.000000000002</v>
      </c>
    </row>
    <row r="39" spans="2:16" ht="17.25" customHeight="1" x14ac:dyDescent="0.55000000000000004">
      <c r="B39" s="115"/>
      <c r="C39" s="261" t="s">
        <v>156</v>
      </c>
      <c r="D39" s="262"/>
      <c r="E39" s="263" t="s">
        <v>166</v>
      </c>
      <c r="F39" s="262"/>
      <c r="G39" s="277">
        <v>5600</v>
      </c>
      <c r="H39" s="273">
        <f t="shared" si="1"/>
        <v>6160.0000000000009</v>
      </c>
    </row>
    <row r="40" spans="2:16" ht="17.25" customHeight="1" thickBot="1" x14ac:dyDescent="0.6">
      <c r="B40" s="251"/>
      <c r="C40" s="264" t="s">
        <v>159</v>
      </c>
      <c r="D40" s="229"/>
      <c r="E40" s="265" t="s">
        <v>167</v>
      </c>
      <c r="F40" s="266"/>
      <c r="G40" s="267">
        <v>20200</v>
      </c>
      <c r="H40" s="276">
        <f t="shared" si="1"/>
        <v>22220</v>
      </c>
      <c r="I40" s="15"/>
    </row>
    <row r="41" spans="2:16" ht="17.25" customHeight="1" x14ac:dyDescent="0.55000000000000004">
      <c r="B41" s="6"/>
      <c r="C41" s="6"/>
      <c r="D41" s="6"/>
      <c r="E41" s="12"/>
      <c r="F41" s="13"/>
      <c r="G41" s="14"/>
      <c r="H41" s="14"/>
      <c r="I41" s="15"/>
    </row>
    <row r="42" spans="2:16" ht="15.5" thickBot="1" x14ac:dyDescent="0.6">
      <c r="B42" s="2" t="s">
        <v>19</v>
      </c>
    </row>
    <row r="43" spans="2:16" s="6" customFormat="1" ht="18.75" customHeight="1" x14ac:dyDescent="0.55000000000000004">
      <c r="B43" s="341" t="s">
        <v>7</v>
      </c>
      <c r="C43" s="285" t="s">
        <v>20</v>
      </c>
      <c r="D43" s="287"/>
      <c r="E43" s="16" t="s">
        <v>9</v>
      </c>
      <c r="F43" s="17" t="s">
        <v>21</v>
      </c>
      <c r="G43" s="289" t="s">
        <v>1</v>
      </c>
      <c r="H43" s="290"/>
      <c r="I43" s="289" t="s">
        <v>22</v>
      </c>
      <c r="J43" s="347"/>
      <c r="K43" s="290"/>
      <c r="L43" s="316" t="s">
        <v>11</v>
      </c>
      <c r="M43" s="317"/>
    </row>
    <row r="44" spans="2:16" s="6" customFormat="1" ht="30.5" thickBot="1" x14ac:dyDescent="0.6">
      <c r="B44" s="342"/>
      <c r="C44" s="286"/>
      <c r="D44" s="288"/>
      <c r="E44" s="291" t="s">
        <v>23</v>
      </c>
      <c r="F44" s="292"/>
      <c r="G44" s="7" t="s">
        <v>2</v>
      </c>
      <c r="H44" s="8" t="s">
        <v>3</v>
      </c>
      <c r="I44" s="82" t="s">
        <v>88</v>
      </c>
      <c r="J44" s="7" t="s">
        <v>24</v>
      </c>
      <c r="K44" s="18" t="s">
        <v>25</v>
      </c>
      <c r="L44" s="318"/>
      <c r="M44" s="319"/>
    </row>
    <row r="45" spans="2:16" s="10" customFormat="1" x14ac:dyDescent="0.55000000000000004">
      <c r="B45" s="19"/>
      <c r="C45" s="20" t="s">
        <v>26</v>
      </c>
      <c r="D45" s="20"/>
      <c r="E45" s="21" t="s">
        <v>89</v>
      </c>
      <c r="F45" s="22" t="s">
        <v>98</v>
      </c>
      <c r="G45" s="194">
        <v>523000</v>
      </c>
      <c r="H45" s="195">
        <f>G45*1.1</f>
        <v>575300</v>
      </c>
      <c r="I45" s="23" t="s">
        <v>28</v>
      </c>
      <c r="J45" s="24" t="s">
        <v>28</v>
      </c>
      <c r="K45" s="25" t="s">
        <v>28</v>
      </c>
      <c r="L45" s="333"/>
      <c r="M45" s="334"/>
      <c r="N45" s="85"/>
      <c r="O45" s="85"/>
      <c r="P45" s="85"/>
    </row>
    <row r="46" spans="2:16" s="10" customFormat="1" x14ac:dyDescent="0.55000000000000004">
      <c r="B46" s="26"/>
      <c r="C46" s="27" t="s">
        <v>29</v>
      </c>
      <c r="D46" s="28" t="s">
        <v>66</v>
      </c>
      <c r="E46" s="29" t="s">
        <v>99</v>
      </c>
      <c r="F46" s="30"/>
      <c r="G46" s="196">
        <v>570000</v>
      </c>
      <c r="H46" s="197">
        <f t="shared" ref="H46:H50" si="2">G46*1.1</f>
        <v>627000</v>
      </c>
      <c r="I46" s="31" t="s">
        <v>30</v>
      </c>
      <c r="J46" s="32"/>
      <c r="K46" s="33"/>
      <c r="L46" s="299"/>
      <c r="M46" s="300"/>
      <c r="N46" s="85"/>
      <c r="O46" s="85"/>
      <c r="P46" s="85"/>
    </row>
    <row r="47" spans="2:16" s="10" customFormat="1" x14ac:dyDescent="0.55000000000000004">
      <c r="B47" s="34" t="s">
        <v>12</v>
      </c>
      <c r="C47" s="35"/>
      <c r="D47" s="36" t="s">
        <v>31</v>
      </c>
      <c r="E47" s="37" t="s">
        <v>99</v>
      </c>
      <c r="F47" s="38" t="s">
        <v>100</v>
      </c>
      <c r="G47" s="198">
        <v>610000</v>
      </c>
      <c r="H47" s="199">
        <f t="shared" si="2"/>
        <v>671000</v>
      </c>
      <c r="I47" s="39"/>
      <c r="J47" s="40" t="s">
        <v>30</v>
      </c>
      <c r="K47" s="41"/>
      <c r="L47" s="299"/>
      <c r="M47" s="300"/>
      <c r="N47" s="85"/>
      <c r="O47" s="85"/>
      <c r="P47" s="85"/>
    </row>
    <row r="48" spans="2:16" s="10" customFormat="1" x14ac:dyDescent="0.55000000000000004">
      <c r="B48" s="42"/>
      <c r="C48" s="43"/>
      <c r="D48" s="44" t="s">
        <v>39</v>
      </c>
      <c r="E48" s="45" t="s">
        <v>99</v>
      </c>
      <c r="F48" s="46" t="s">
        <v>101</v>
      </c>
      <c r="G48" s="200">
        <v>680000</v>
      </c>
      <c r="H48" s="201">
        <f t="shared" si="2"/>
        <v>748000.00000000012</v>
      </c>
      <c r="I48" s="47"/>
      <c r="J48" s="48"/>
      <c r="K48" s="49" t="s">
        <v>30</v>
      </c>
      <c r="L48" s="299"/>
      <c r="M48" s="300"/>
      <c r="N48" s="85"/>
      <c r="O48" s="85"/>
      <c r="P48" s="85"/>
    </row>
    <row r="49" spans="2:19" s="10" customFormat="1" x14ac:dyDescent="0.55000000000000004">
      <c r="B49" s="50"/>
      <c r="C49" s="51" t="s">
        <v>77</v>
      </c>
      <c r="D49" s="51"/>
      <c r="E49" s="52" t="s">
        <v>102</v>
      </c>
      <c r="F49" s="53">
        <v>1170</v>
      </c>
      <c r="G49" s="202">
        <v>319000</v>
      </c>
      <c r="H49" s="203">
        <f t="shared" si="2"/>
        <v>350900</v>
      </c>
      <c r="I49" s="54" t="s">
        <v>32</v>
      </c>
      <c r="J49" s="55" t="s">
        <v>32</v>
      </c>
      <c r="K49" s="56" t="s">
        <v>32</v>
      </c>
      <c r="L49" s="335"/>
      <c r="M49" s="336"/>
      <c r="N49" s="85"/>
      <c r="O49" s="85"/>
      <c r="P49" s="85"/>
    </row>
    <row r="50" spans="2:19" s="10" customFormat="1" ht="15.5" thickBot="1" x14ac:dyDescent="0.6">
      <c r="B50" s="57" t="s">
        <v>13</v>
      </c>
      <c r="C50" s="58" t="s">
        <v>73</v>
      </c>
      <c r="D50" s="58"/>
      <c r="E50" s="101" t="s">
        <v>95</v>
      </c>
      <c r="F50" s="102"/>
      <c r="G50" s="204">
        <v>788000</v>
      </c>
      <c r="H50" s="205">
        <f t="shared" si="2"/>
        <v>866800.00000000012</v>
      </c>
      <c r="I50" s="59" t="s">
        <v>80</v>
      </c>
      <c r="J50" s="60" t="s">
        <v>80</v>
      </c>
      <c r="K50" s="61" t="s">
        <v>80</v>
      </c>
      <c r="L50" s="291"/>
      <c r="M50" s="292"/>
      <c r="N50" s="85"/>
      <c r="O50" s="85"/>
      <c r="P50" s="85"/>
    </row>
    <row r="51" spans="2:19" s="10" customFormat="1" x14ac:dyDescent="0.55000000000000004">
      <c r="B51" s="6"/>
      <c r="C51" s="10" t="s">
        <v>123</v>
      </c>
      <c r="E51" s="103"/>
      <c r="F51" s="103"/>
      <c r="G51" s="104"/>
      <c r="H51" s="206"/>
      <c r="I51" s="105" t="s">
        <v>81</v>
      </c>
      <c r="J51" s="105"/>
      <c r="K51" s="105"/>
      <c r="L51" s="6"/>
      <c r="M51" s="6"/>
      <c r="P51" s="89"/>
    </row>
    <row r="52" spans="2:19" ht="31.5" customHeight="1" x14ac:dyDescent="0.55000000000000004">
      <c r="B52" s="6"/>
      <c r="G52" s="207"/>
      <c r="H52" s="14"/>
      <c r="I52" s="322"/>
      <c r="J52" s="322"/>
      <c r="K52" s="322"/>
      <c r="P52" s="90"/>
    </row>
    <row r="53" spans="2:19" ht="15.5" thickBot="1" x14ac:dyDescent="0.6">
      <c r="B53" s="2" t="s">
        <v>33</v>
      </c>
      <c r="P53" s="90"/>
    </row>
    <row r="54" spans="2:19" s="6" customFormat="1" ht="18.75" customHeight="1" x14ac:dyDescent="0.55000000000000004">
      <c r="B54" s="341" t="s">
        <v>7</v>
      </c>
      <c r="C54" s="285" t="s">
        <v>20</v>
      </c>
      <c r="D54" s="287"/>
      <c r="E54" s="16" t="s">
        <v>9</v>
      </c>
      <c r="F54" s="17" t="s">
        <v>21</v>
      </c>
      <c r="G54" s="289" t="s">
        <v>1</v>
      </c>
      <c r="H54" s="290"/>
      <c r="I54" s="289" t="s">
        <v>22</v>
      </c>
      <c r="J54" s="347"/>
      <c r="K54" s="347"/>
      <c r="L54" s="362" t="s">
        <v>11</v>
      </c>
      <c r="M54" s="364"/>
      <c r="P54" s="91"/>
    </row>
    <row r="55" spans="2:19" s="6" customFormat="1" ht="30.5" thickBot="1" x14ac:dyDescent="0.6">
      <c r="B55" s="342"/>
      <c r="C55" s="286"/>
      <c r="D55" s="288"/>
      <c r="E55" s="291" t="s">
        <v>23</v>
      </c>
      <c r="F55" s="292"/>
      <c r="G55" s="7" t="s">
        <v>2</v>
      </c>
      <c r="H55" s="8" t="s">
        <v>3</v>
      </c>
      <c r="I55" s="82" t="s">
        <v>88</v>
      </c>
      <c r="J55" s="7" t="s">
        <v>24</v>
      </c>
      <c r="K55" s="8" t="s">
        <v>25</v>
      </c>
      <c r="L55" s="377"/>
      <c r="M55" s="378"/>
      <c r="P55" s="91"/>
    </row>
    <row r="56" spans="2:19" s="10" customFormat="1" x14ac:dyDescent="0.55000000000000004">
      <c r="B56" s="19"/>
      <c r="C56" s="20" t="s">
        <v>26</v>
      </c>
      <c r="D56" s="106"/>
      <c r="E56" s="21" t="s">
        <v>89</v>
      </c>
      <c r="F56" s="22" t="s">
        <v>27</v>
      </c>
      <c r="G56" s="194">
        <v>523000</v>
      </c>
      <c r="H56" s="195">
        <f t="shared" ref="H56:H59" si="3">G56*1.1</f>
        <v>575300</v>
      </c>
      <c r="I56" s="23" t="s">
        <v>28</v>
      </c>
      <c r="J56" s="24" t="s">
        <v>28</v>
      </c>
      <c r="K56" s="75" t="s">
        <v>28</v>
      </c>
      <c r="L56" s="375"/>
      <c r="M56" s="376"/>
      <c r="N56" s="85"/>
      <c r="O56" s="85"/>
      <c r="P56" s="85"/>
    </row>
    <row r="57" spans="2:19" s="10" customFormat="1" ht="15.75" customHeight="1" x14ac:dyDescent="0.55000000000000004">
      <c r="B57" s="50" t="s">
        <v>13</v>
      </c>
      <c r="C57" s="51" t="s">
        <v>34</v>
      </c>
      <c r="D57" s="107"/>
      <c r="E57" s="178" t="s">
        <v>103</v>
      </c>
      <c r="F57" s="123"/>
      <c r="G57" s="202">
        <v>26800</v>
      </c>
      <c r="H57" s="203">
        <f t="shared" si="3"/>
        <v>29480.000000000004</v>
      </c>
      <c r="I57" s="54" t="s">
        <v>30</v>
      </c>
      <c r="J57" s="55" t="s">
        <v>30</v>
      </c>
      <c r="K57" s="81" t="s">
        <v>30</v>
      </c>
      <c r="L57" s="375"/>
      <c r="M57" s="376"/>
      <c r="N57" s="85"/>
      <c r="O57" s="85"/>
      <c r="P57" s="85"/>
    </row>
    <row r="58" spans="2:19" s="10" customFormat="1" x14ac:dyDescent="0.55000000000000004">
      <c r="B58" s="50"/>
      <c r="C58" s="51" t="s">
        <v>77</v>
      </c>
      <c r="D58" s="107"/>
      <c r="E58" s="52" t="s">
        <v>102</v>
      </c>
      <c r="F58" s="53">
        <v>1170</v>
      </c>
      <c r="G58" s="202">
        <v>319000</v>
      </c>
      <c r="H58" s="203">
        <f t="shared" si="3"/>
        <v>350900</v>
      </c>
      <c r="I58" s="54" t="s">
        <v>82</v>
      </c>
      <c r="J58" s="55" t="s">
        <v>82</v>
      </c>
      <c r="K58" s="81" t="s">
        <v>82</v>
      </c>
      <c r="L58" s="375"/>
      <c r="M58" s="376"/>
      <c r="N58" s="85"/>
      <c r="O58" s="85"/>
      <c r="P58" s="85"/>
    </row>
    <row r="59" spans="2:19" s="10" customFormat="1" ht="15.5" thickBot="1" x14ac:dyDescent="0.6">
      <c r="B59" s="11" t="s">
        <v>12</v>
      </c>
      <c r="C59" s="87" t="s">
        <v>73</v>
      </c>
      <c r="D59" s="108"/>
      <c r="E59" s="109" t="s">
        <v>95</v>
      </c>
      <c r="F59" s="110"/>
      <c r="G59" s="208">
        <v>788000</v>
      </c>
      <c r="H59" s="71">
        <f t="shared" si="3"/>
        <v>866800.00000000012</v>
      </c>
      <c r="I59" s="76" t="s">
        <v>83</v>
      </c>
      <c r="J59" s="88" t="s">
        <v>83</v>
      </c>
      <c r="K59" s="77" t="s">
        <v>83</v>
      </c>
      <c r="L59" s="286"/>
      <c r="M59" s="288"/>
      <c r="N59" s="85"/>
      <c r="O59" s="85"/>
      <c r="P59" s="85"/>
    </row>
    <row r="60" spans="2:19" ht="17.25" customHeight="1" x14ac:dyDescent="0.55000000000000004">
      <c r="B60" s="6"/>
      <c r="C60" s="103" t="s">
        <v>123</v>
      </c>
      <c r="D60" s="6"/>
      <c r="E60" s="12"/>
      <c r="F60" s="13"/>
      <c r="G60" s="14"/>
      <c r="H60" s="14"/>
      <c r="I60" s="15" t="s">
        <v>81</v>
      </c>
      <c r="J60" s="111"/>
    </row>
    <row r="61" spans="2:19" ht="17.25" customHeight="1" x14ac:dyDescent="0.55000000000000004">
      <c r="B61" s="6"/>
      <c r="C61" s="103" t="s">
        <v>124</v>
      </c>
      <c r="D61" s="6"/>
      <c r="E61" s="12"/>
      <c r="G61" s="14"/>
      <c r="H61" s="14"/>
      <c r="I61" s="15"/>
      <c r="J61" s="111"/>
    </row>
    <row r="62" spans="2:19" ht="31.5" customHeight="1" thickBot="1" x14ac:dyDescent="0.6">
      <c r="B62" s="120" t="s">
        <v>87</v>
      </c>
      <c r="C62" s="10"/>
      <c r="F62" s="13"/>
      <c r="G62" s="207"/>
      <c r="H62" s="14"/>
      <c r="I62" s="322"/>
      <c r="J62" s="322"/>
      <c r="K62" s="322"/>
      <c r="P62" s="90"/>
    </row>
    <row r="63" spans="2:19" ht="16.5" customHeight="1" x14ac:dyDescent="0.55000000000000004">
      <c r="B63" s="301" t="s">
        <v>172</v>
      </c>
      <c r="C63" s="285" t="s">
        <v>20</v>
      </c>
      <c r="D63" s="287"/>
      <c r="E63" s="390" t="s">
        <v>9</v>
      </c>
      <c r="F63" s="391" t="s">
        <v>21</v>
      </c>
      <c r="G63" s="370" t="s">
        <v>1</v>
      </c>
      <c r="H63" s="370"/>
      <c r="I63" s="331" t="s">
        <v>72</v>
      </c>
      <c r="J63" s="332"/>
      <c r="K63" s="332" t="s">
        <v>72</v>
      </c>
      <c r="L63" s="332"/>
      <c r="M63" s="332" t="s">
        <v>72</v>
      </c>
      <c r="N63" s="332"/>
      <c r="O63" s="332" t="s">
        <v>36</v>
      </c>
      <c r="P63" s="332"/>
      <c r="Q63" s="385" t="s">
        <v>84</v>
      </c>
      <c r="R63" s="316" t="s">
        <v>11</v>
      </c>
      <c r="S63" s="317"/>
    </row>
    <row r="64" spans="2:19" s="6" customFormat="1" ht="33" customHeight="1" x14ac:dyDescent="0.55000000000000004">
      <c r="B64" s="302"/>
      <c r="C64" s="299"/>
      <c r="D64" s="300"/>
      <c r="E64" s="375"/>
      <c r="F64" s="376"/>
      <c r="G64" s="387"/>
      <c r="H64" s="387"/>
      <c r="I64" s="329" t="s">
        <v>74</v>
      </c>
      <c r="J64" s="330"/>
      <c r="K64" s="330" t="s">
        <v>75</v>
      </c>
      <c r="L64" s="330"/>
      <c r="M64" s="330" t="s">
        <v>76</v>
      </c>
      <c r="N64" s="330"/>
      <c r="O64" s="330"/>
      <c r="P64" s="330"/>
      <c r="Q64" s="386"/>
      <c r="R64" s="388"/>
      <c r="S64" s="389"/>
    </row>
    <row r="65" spans="2:19" s="6" customFormat="1" ht="19.5" customHeight="1" thickBot="1" x14ac:dyDescent="0.6">
      <c r="B65" s="303"/>
      <c r="C65" s="286"/>
      <c r="D65" s="288"/>
      <c r="E65" s="291" t="s">
        <v>23</v>
      </c>
      <c r="F65" s="292"/>
      <c r="G65" s="7" t="s">
        <v>2</v>
      </c>
      <c r="H65" s="8" t="s">
        <v>3</v>
      </c>
      <c r="I65" s="121" t="s">
        <v>37</v>
      </c>
      <c r="J65" s="118" t="s">
        <v>47</v>
      </c>
      <c r="K65" s="118" t="s">
        <v>37</v>
      </c>
      <c r="L65" s="118" t="s">
        <v>47</v>
      </c>
      <c r="M65" s="118" t="s">
        <v>37</v>
      </c>
      <c r="N65" s="118" t="s">
        <v>47</v>
      </c>
      <c r="O65" s="118" t="s">
        <v>37</v>
      </c>
      <c r="P65" s="118" t="s">
        <v>47</v>
      </c>
      <c r="Q65" s="119" t="s">
        <v>47</v>
      </c>
      <c r="R65" s="318"/>
      <c r="S65" s="319"/>
    </row>
    <row r="66" spans="2:19" s="10" customFormat="1" x14ac:dyDescent="0.55000000000000004">
      <c r="B66" s="116"/>
      <c r="C66" s="114" t="s">
        <v>26</v>
      </c>
      <c r="D66" s="117"/>
      <c r="E66" s="114" t="s">
        <v>89</v>
      </c>
      <c r="F66" s="122" t="s">
        <v>98</v>
      </c>
      <c r="G66" s="194">
        <v>523000</v>
      </c>
      <c r="H66" s="209">
        <f t="shared" ref="H66:H84" si="4">G66*1.1</f>
        <v>575300</v>
      </c>
      <c r="I66" s="337" t="s">
        <v>28</v>
      </c>
      <c r="J66" s="338"/>
      <c r="K66" s="338" t="s">
        <v>28</v>
      </c>
      <c r="L66" s="338"/>
      <c r="M66" s="338" t="s">
        <v>28</v>
      </c>
      <c r="N66" s="338"/>
      <c r="O66" s="338" t="s">
        <v>28</v>
      </c>
      <c r="P66" s="338"/>
      <c r="Q66" s="125" t="s">
        <v>28</v>
      </c>
      <c r="R66" s="383"/>
      <c r="S66" s="384"/>
    </row>
    <row r="67" spans="2:19" s="10" customFormat="1" x14ac:dyDescent="0.55000000000000004">
      <c r="B67" s="115" t="s">
        <v>13</v>
      </c>
      <c r="C67" s="68" t="s">
        <v>38</v>
      </c>
      <c r="D67" s="69"/>
      <c r="E67" s="67" t="s">
        <v>104</v>
      </c>
      <c r="F67" s="123"/>
      <c r="G67" s="210">
        <v>309000</v>
      </c>
      <c r="H67" s="203">
        <f t="shared" si="4"/>
        <v>339900</v>
      </c>
      <c r="I67" s="126" t="s">
        <v>13</v>
      </c>
      <c r="J67" s="127" t="s">
        <v>30</v>
      </c>
      <c r="K67" s="127" t="s">
        <v>13</v>
      </c>
      <c r="L67" s="127" t="s">
        <v>30</v>
      </c>
      <c r="M67" s="127" t="s">
        <v>13</v>
      </c>
      <c r="N67" s="127" t="s">
        <v>30</v>
      </c>
      <c r="O67" s="127" t="s">
        <v>13</v>
      </c>
      <c r="P67" s="127" t="s">
        <v>30</v>
      </c>
      <c r="Q67" s="128" t="s">
        <v>30</v>
      </c>
      <c r="R67" s="381"/>
      <c r="S67" s="382"/>
    </row>
    <row r="68" spans="2:19" s="10" customFormat="1" ht="18.75" customHeight="1" x14ac:dyDescent="0.55000000000000004">
      <c r="B68" s="115" t="s">
        <v>12</v>
      </c>
      <c r="C68" s="112" t="s">
        <v>40</v>
      </c>
      <c r="D68" s="64" t="s">
        <v>66</v>
      </c>
      <c r="E68" s="133" t="s">
        <v>104</v>
      </c>
      <c r="F68" s="191" t="s">
        <v>119</v>
      </c>
      <c r="G68" s="211">
        <v>72800</v>
      </c>
      <c r="H68" s="197">
        <f t="shared" si="4"/>
        <v>80080</v>
      </c>
      <c r="I68" s="135" t="s">
        <v>13</v>
      </c>
      <c r="J68" s="136" t="s">
        <v>30</v>
      </c>
      <c r="K68" s="136"/>
      <c r="L68" s="136"/>
      <c r="M68" s="136"/>
      <c r="N68" s="136"/>
      <c r="O68" s="136"/>
      <c r="P68" s="136"/>
      <c r="Q68" s="139"/>
      <c r="R68" s="293"/>
      <c r="S68" s="294"/>
    </row>
    <row r="69" spans="2:19" s="10" customFormat="1" ht="18.75" customHeight="1" x14ac:dyDescent="0.55000000000000004">
      <c r="B69" s="26" t="s">
        <v>13</v>
      </c>
      <c r="C69" s="113"/>
      <c r="D69" s="65" t="s">
        <v>31</v>
      </c>
      <c r="E69" s="140" t="s">
        <v>91</v>
      </c>
      <c r="F69" s="190" t="s">
        <v>120</v>
      </c>
      <c r="G69" s="212">
        <v>99200</v>
      </c>
      <c r="H69" s="199">
        <f t="shared" si="4"/>
        <v>109120.00000000001</v>
      </c>
      <c r="I69" s="141"/>
      <c r="J69" s="142"/>
      <c r="K69" s="142" t="s">
        <v>13</v>
      </c>
      <c r="L69" s="142" t="s">
        <v>30</v>
      </c>
      <c r="M69" s="142"/>
      <c r="N69" s="142"/>
      <c r="O69" s="142"/>
      <c r="P69" s="142"/>
      <c r="Q69" s="143"/>
      <c r="R69" s="394"/>
      <c r="S69" s="395"/>
    </row>
    <row r="70" spans="2:19" s="10" customFormat="1" ht="18.75" customHeight="1" x14ac:dyDescent="0.55000000000000004">
      <c r="B70" s="42"/>
      <c r="C70" s="114"/>
      <c r="D70" s="66" t="s">
        <v>39</v>
      </c>
      <c r="E70" s="144" t="s">
        <v>92</v>
      </c>
      <c r="F70" s="192" t="s">
        <v>119</v>
      </c>
      <c r="G70" s="213">
        <v>155000</v>
      </c>
      <c r="H70" s="201">
        <f t="shared" si="4"/>
        <v>170500</v>
      </c>
      <c r="I70" s="137"/>
      <c r="J70" s="138"/>
      <c r="K70" s="138"/>
      <c r="L70" s="138"/>
      <c r="M70" s="138" t="s">
        <v>13</v>
      </c>
      <c r="N70" s="138" t="s">
        <v>30</v>
      </c>
      <c r="O70" s="138"/>
      <c r="P70" s="138"/>
      <c r="Q70" s="145"/>
      <c r="R70" s="295"/>
      <c r="S70" s="296"/>
    </row>
    <row r="71" spans="2:19" s="10" customFormat="1" ht="18.75" customHeight="1" x14ac:dyDescent="0.55000000000000004">
      <c r="B71" s="26" t="s">
        <v>13</v>
      </c>
      <c r="C71" s="112" t="s">
        <v>48</v>
      </c>
      <c r="D71" s="64" t="s">
        <v>49</v>
      </c>
      <c r="E71" s="133" t="s">
        <v>105</v>
      </c>
      <c r="F71" s="134"/>
      <c r="G71" s="214">
        <v>74300</v>
      </c>
      <c r="H71" s="197">
        <f t="shared" si="4"/>
        <v>81730</v>
      </c>
      <c r="I71" s="135"/>
      <c r="J71" s="297" t="s">
        <v>86</v>
      </c>
      <c r="K71" s="136"/>
      <c r="L71" s="297" t="s">
        <v>86</v>
      </c>
      <c r="M71" s="136"/>
      <c r="N71" s="297" t="s">
        <v>86</v>
      </c>
      <c r="O71" s="136"/>
      <c r="P71" s="297" t="s">
        <v>86</v>
      </c>
      <c r="Q71" s="297" t="s">
        <v>86</v>
      </c>
      <c r="R71" s="293"/>
      <c r="S71" s="294"/>
    </row>
    <row r="72" spans="2:19" s="10" customFormat="1" ht="18.75" customHeight="1" x14ac:dyDescent="0.55000000000000004">
      <c r="B72" s="42"/>
      <c r="C72" s="114"/>
      <c r="D72" s="66" t="s">
        <v>50</v>
      </c>
      <c r="E72" s="43" t="s">
        <v>106</v>
      </c>
      <c r="F72" s="46" t="s">
        <v>107</v>
      </c>
      <c r="G72" s="213">
        <v>260000</v>
      </c>
      <c r="H72" s="201">
        <f t="shared" si="4"/>
        <v>286000</v>
      </c>
      <c r="I72" s="137"/>
      <c r="J72" s="298"/>
      <c r="K72" s="138"/>
      <c r="L72" s="298"/>
      <c r="M72" s="138"/>
      <c r="N72" s="298"/>
      <c r="O72" s="138"/>
      <c r="P72" s="298"/>
      <c r="Q72" s="298"/>
      <c r="R72" s="295"/>
      <c r="S72" s="296"/>
    </row>
    <row r="73" spans="2:19" s="10" customFormat="1" ht="18.75" customHeight="1" x14ac:dyDescent="0.55000000000000004">
      <c r="B73" s="26"/>
      <c r="C73" s="112" t="s">
        <v>122</v>
      </c>
      <c r="D73" s="64" t="s">
        <v>41</v>
      </c>
      <c r="E73" s="27" t="s">
        <v>108</v>
      </c>
      <c r="F73" s="30">
        <v>1170</v>
      </c>
      <c r="G73" s="214">
        <v>3182000</v>
      </c>
      <c r="H73" s="197">
        <f t="shared" si="4"/>
        <v>3500200.0000000005</v>
      </c>
      <c r="I73" s="135"/>
      <c r="J73" s="136"/>
      <c r="K73" s="136"/>
      <c r="L73" s="136"/>
      <c r="M73" s="136"/>
      <c r="N73" s="136"/>
      <c r="O73" s="136" t="s">
        <v>13</v>
      </c>
      <c r="P73" s="136" t="s">
        <v>13</v>
      </c>
      <c r="Q73" s="139"/>
      <c r="R73" s="293"/>
      <c r="S73" s="294"/>
    </row>
    <row r="74" spans="2:19" s="10" customFormat="1" ht="18.75" customHeight="1" x14ac:dyDescent="0.55000000000000004">
      <c r="B74" s="42"/>
      <c r="C74" s="114"/>
      <c r="D74" s="66" t="s">
        <v>42</v>
      </c>
      <c r="E74" s="43" t="s">
        <v>109</v>
      </c>
      <c r="F74" s="46" t="s">
        <v>110</v>
      </c>
      <c r="G74" s="213">
        <v>746000</v>
      </c>
      <c r="H74" s="201">
        <f t="shared" si="4"/>
        <v>820600.00000000012</v>
      </c>
      <c r="I74" s="137"/>
      <c r="J74" s="138"/>
      <c r="K74" s="138"/>
      <c r="L74" s="138"/>
      <c r="M74" s="138"/>
      <c r="N74" s="138"/>
      <c r="O74" s="138" t="s">
        <v>13</v>
      </c>
      <c r="P74" s="138" t="s">
        <v>13</v>
      </c>
      <c r="Q74" s="145"/>
      <c r="R74" s="295"/>
      <c r="S74" s="296"/>
    </row>
    <row r="75" spans="2:19" s="10" customFormat="1" x14ac:dyDescent="0.55000000000000004">
      <c r="B75" s="115"/>
      <c r="C75" s="68" t="s">
        <v>67</v>
      </c>
      <c r="D75" s="69" t="s">
        <v>31</v>
      </c>
      <c r="E75" s="68" t="s">
        <v>117</v>
      </c>
      <c r="F75" s="53">
        <v>1170</v>
      </c>
      <c r="G75" s="210">
        <v>1486000</v>
      </c>
      <c r="H75" s="203">
        <f t="shared" si="4"/>
        <v>1634600.0000000002</v>
      </c>
      <c r="I75" s="126"/>
      <c r="J75" s="127"/>
      <c r="K75" s="127"/>
      <c r="L75" s="127"/>
      <c r="M75" s="127"/>
      <c r="N75" s="127"/>
      <c r="O75" s="127"/>
      <c r="P75" s="127"/>
      <c r="Q75" s="128" t="s">
        <v>13</v>
      </c>
      <c r="R75" s="381"/>
      <c r="S75" s="382"/>
    </row>
    <row r="76" spans="2:19" s="10" customFormat="1" ht="18.75" customHeight="1" x14ac:dyDescent="0.55000000000000004">
      <c r="B76" s="314"/>
      <c r="C76" s="112" t="s">
        <v>43</v>
      </c>
      <c r="D76" s="146" t="s">
        <v>79</v>
      </c>
      <c r="E76" s="304" t="s">
        <v>93</v>
      </c>
      <c r="F76" s="310"/>
      <c r="G76" s="308">
        <v>677000</v>
      </c>
      <c r="H76" s="306">
        <f t="shared" si="4"/>
        <v>744700.00000000012</v>
      </c>
      <c r="I76" s="398" t="s">
        <v>85</v>
      </c>
      <c r="J76" s="396"/>
      <c r="K76" s="400" t="s">
        <v>85</v>
      </c>
      <c r="L76" s="396"/>
      <c r="M76" s="400" t="s">
        <v>85</v>
      </c>
      <c r="N76" s="396"/>
      <c r="O76" s="400" t="s">
        <v>85</v>
      </c>
      <c r="P76" s="396"/>
      <c r="Q76" s="397"/>
      <c r="R76" s="293"/>
      <c r="S76" s="294"/>
    </row>
    <row r="77" spans="2:19" s="10" customFormat="1" x14ac:dyDescent="0.55000000000000004">
      <c r="B77" s="312"/>
      <c r="C77" s="113"/>
      <c r="D77" s="147" t="s">
        <v>68</v>
      </c>
      <c r="E77" s="305"/>
      <c r="F77" s="311"/>
      <c r="G77" s="309"/>
      <c r="H77" s="307">
        <f t="shared" si="4"/>
        <v>0</v>
      </c>
      <c r="I77" s="399"/>
      <c r="J77" s="396"/>
      <c r="K77" s="401"/>
      <c r="L77" s="396"/>
      <c r="M77" s="401"/>
      <c r="N77" s="396"/>
      <c r="O77" s="401"/>
      <c r="P77" s="396"/>
      <c r="Q77" s="397"/>
      <c r="R77" s="295"/>
      <c r="S77" s="296"/>
    </row>
    <row r="78" spans="2:19" s="10" customFormat="1" x14ac:dyDescent="0.55000000000000004">
      <c r="B78" s="312"/>
      <c r="C78" s="113"/>
      <c r="D78" s="148" t="s">
        <v>69</v>
      </c>
      <c r="E78" s="304" t="s">
        <v>94</v>
      </c>
      <c r="F78" s="310"/>
      <c r="G78" s="308">
        <v>693000</v>
      </c>
      <c r="H78" s="306">
        <f t="shared" si="4"/>
        <v>762300.00000000012</v>
      </c>
      <c r="I78" s="399"/>
      <c r="J78" s="396"/>
      <c r="K78" s="401"/>
      <c r="L78" s="396"/>
      <c r="M78" s="401"/>
      <c r="N78" s="396"/>
      <c r="O78" s="401"/>
      <c r="P78" s="396"/>
      <c r="Q78" s="397"/>
      <c r="R78" s="293"/>
      <c r="S78" s="294"/>
    </row>
    <row r="79" spans="2:19" s="10" customFormat="1" x14ac:dyDescent="0.55000000000000004">
      <c r="B79" s="313"/>
      <c r="C79" s="114"/>
      <c r="D79" s="117" t="s">
        <v>70</v>
      </c>
      <c r="E79" s="305"/>
      <c r="F79" s="311"/>
      <c r="G79" s="309"/>
      <c r="H79" s="307">
        <f t="shared" si="4"/>
        <v>0</v>
      </c>
      <c r="I79" s="337"/>
      <c r="J79" s="396"/>
      <c r="K79" s="338"/>
      <c r="L79" s="396"/>
      <c r="M79" s="338"/>
      <c r="N79" s="396"/>
      <c r="O79" s="338"/>
      <c r="P79" s="396"/>
      <c r="Q79" s="397"/>
      <c r="R79" s="295"/>
      <c r="S79" s="296"/>
    </row>
    <row r="80" spans="2:19" s="10" customFormat="1" ht="18.75" customHeight="1" x14ac:dyDescent="0.55000000000000004">
      <c r="B80" s="26"/>
      <c r="C80" s="112" t="s">
        <v>44</v>
      </c>
      <c r="D80" s="146" t="s">
        <v>31</v>
      </c>
      <c r="E80" s="133" t="s">
        <v>91</v>
      </c>
      <c r="F80" s="146" t="s">
        <v>111</v>
      </c>
      <c r="G80" s="214">
        <v>335000</v>
      </c>
      <c r="H80" s="197">
        <f t="shared" si="4"/>
        <v>368500.00000000006</v>
      </c>
      <c r="I80" s="135"/>
      <c r="J80" s="136"/>
      <c r="K80" s="136" t="s">
        <v>30</v>
      </c>
      <c r="L80" s="136" t="s">
        <v>30</v>
      </c>
      <c r="M80" s="136"/>
      <c r="N80" s="136"/>
      <c r="O80" s="136"/>
      <c r="P80" s="136"/>
      <c r="Q80" s="139"/>
      <c r="R80" s="293"/>
      <c r="S80" s="294"/>
    </row>
    <row r="81" spans="2:19" s="10" customFormat="1" ht="18.75" customHeight="1" x14ac:dyDescent="0.55000000000000004">
      <c r="B81" s="42"/>
      <c r="C81" s="114"/>
      <c r="D81" s="117" t="s">
        <v>39</v>
      </c>
      <c r="E81" s="144" t="s">
        <v>92</v>
      </c>
      <c r="F81" s="192" t="s">
        <v>121</v>
      </c>
      <c r="G81" s="213">
        <v>390000</v>
      </c>
      <c r="H81" s="201">
        <f t="shared" si="4"/>
        <v>429000.00000000006</v>
      </c>
      <c r="I81" s="137"/>
      <c r="J81" s="138"/>
      <c r="K81" s="138"/>
      <c r="L81" s="138"/>
      <c r="M81" s="138" t="s">
        <v>30</v>
      </c>
      <c r="N81" s="138" t="s">
        <v>30</v>
      </c>
      <c r="O81" s="138"/>
      <c r="P81" s="138"/>
      <c r="Q81" s="145"/>
      <c r="R81" s="295"/>
      <c r="S81" s="296"/>
    </row>
    <row r="82" spans="2:19" s="10" customFormat="1" x14ac:dyDescent="0.55000000000000004">
      <c r="B82" s="26"/>
      <c r="C82" s="68" t="s">
        <v>45</v>
      </c>
      <c r="D82" s="69"/>
      <c r="E82" s="67" t="s">
        <v>90</v>
      </c>
      <c r="F82" s="123"/>
      <c r="G82" s="210">
        <v>12300</v>
      </c>
      <c r="H82" s="203">
        <f t="shared" si="4"/>
        <v>13530.000000000002</v>
      </c>
      <c r="I82" s="126" t="s">
        <v>30</v>
      </c>
      <c r="J82" s="127" t="s">
        <v>30</v>
      </c>
      <c r="K82" s="127" t="s">
        <v>30</v>
      </c>
      <c r="L82" s="127" t="s">
        <v>30</v>
      </c>
      <c r="M82" s="127" t="s">
        <v>30</v>
      </c>
      <c r="N82" s="127" t="s">
        <v>30</v>
      </c>
      <c r="O82" s="127"/>
      <c r="P82" s="127"/>
      <c r="Q82" s="128"/>
      <c r="R82" s="381"/>
      <c r="S82" s="382"/>
    </row>
    <row r="83" spans="2:19" s="10" customFormat="1" x14ac:dyDescent="0.55000000000000004">
      <c r="B83" s="26" t="s">
        <v>13</v>
      </c>
      <c r="C83" s="68" t="s">
        <v>77</v>
      </c>
      <c r="D83" s="69"/>
      <c r="E83" s="68" t="s">
        <v>102</v>
      </c>
      <c r="F83" s="53">
        <v>1170</v>
      </c>
      <c r="G83" s="210">
        <v>319000</v>
      </c>
      <c r="H83" s="203">
        <f t="shared" si="4"/>
        <v>350900</v>
      </c>
      <c r="I83" s="126" t="s">
        <v>32</v>
      </c>
      <c r="J83" s="127"/>
      <c r="K83" s="127" t="s">
        <v>32</v>
      </c>
      <c r="L83" s="127"/>
      <c r="M83" s="127" t="s">
        <v>32</v>
      </c>
      <c r="N83" s="127"/>
      <c r="O83" s="127" t="s">
        <v>46</v>
      </c>
      <c r="P83" s="127"/>
      <c r="Q83" s="128"/>
      <c r="R83" s="381"/>
      <c r="S83" s="382"/>
    </row>
    <row r="84" spans="2:19" s="10" customFormat="1" ht="15.5" thickBot="1" x14ac:dyDescent="0.6">
      <c r="B84" s="153" t="s">
        <v>12</v>
      </c>
      <c r="C84" s="70" t="s">
        <v>73</v>
      </c>
      <c r="D84" s="71"/>
      <c r="E84" s="100" t="s">
        <v>95</v>
      </c>
      <c r="F84" s="124"/>
      <c r="G84" s="208">
        <v>788000</v>
      </c>
      <c r="H84" s="215">
        <f t="shared" si="4"/>
        <v>866800.00000000012</v>
      </c>
      <c r="I84" s="129" t="s">
        <v>80</v>
      </c>
      <c r="J84" s="130"/>
      <c r="K84" s="130" t="s">
        <v>80</v>
      </c>
      <c r="L84" s="130"/>
      <c r="M84" s="130" t="s">
        <v>80</v>
      </c>
      <c r="N84" s="130"/>
      <c r="O84" s="130" t="s">
        <v>80</v>
      </c>
      <c r="P84" s="130"/>
      <c r="Q84" s="131"/>
      <c r="R84" s="392"/>
      <c r="S84" s="393"/>
    </row>
    <row r="85" spans="2:19" ht="31.5" customHeight="1" x14ac:dyDescent="0.55000000000000004">
      <c r="B85" s="6"/>
      <c r="C85" s="315" t="s">
        <v>125</v>
      </c>
      <c r="D85" s="315"/>
      <c r="E85" s="73"/>
      <c r="G85" s="207"/>
      <c r="H85" s="14"/>
      <c r="I85" s="322" t="s">
        <v>61</v>
      </c>
      <c r="J85" s="322"/>
      <c r="K85" s="322"/>
    </row>
    <row r="86" spans="2:19" ht="31.5" customHeight="1" x14ac:dyDescent="0.55000000000000004">
      <c r="B86" s="6"/>
      <c r="C86" s="72"/>
      <c r="D86" s="72"/>
      <c r="E86" s="73"/>
      <c r="G86" s="207"/>
      <c r="H86" s="14"/>
      <c r="I86" s="74"/>
      <c r="J86" s="74"/>
      <c r="K86" s="74"/>
    </row>
    <row r="87" spans="2:19" ht="15.5" thickBot="1" x14ac:dyDescent="0.6">
      <c r="B87" s="2" t="s">
        <v>51</v>
      </c>
    </row>
    <row r="88" spans="2:19" s="6" customFormat="1" ht="18.75" customHeight="1" x14ac:dyDescent="0.55000000000000004">
      <c r="B88" s="341" t="s">
        <v>7</v>
      </c>
      <c r="C88" s="343" t="s">
        <v>20</v>
      </c>
      <c r="D88" s="97"/>
      <c r="E88" s="16" t="s">
        <v>9</v>
      </c>
      <c r="F88" s="17" t="s">
        <v>21</v>
      </c>
      <c r="G88" s="345" t="s">
        <v>1</v>
      </c>
      <c r="H88" s="346"/>
      <c r="I88" s="289" t="s">
        <v>22</v>
      </c>
      <c r="J88" s="347"/>
      <c r="K88" s="290"/>
      <c r="L88" s="316" t="s">
        <v>11</v>
      </c>
      <c r="M88" s="317"/>
    </row>
    <row r="89" spans="2:19" s="6" customFormat="1" ht="30.5" thickBot="1" x14ac:dyDescent="0.6">
      <c r="B89" s="342"/>
      <c r="C89" s="344"/>
      <c r="D89" s="98"/>
      <c r="E89" s="291" t="s">
        <v>23</v>
      </c>
      <c r="F89" s="292"/>
      <c r="G89" s="7" t="s">
        <v>2</v>
      </c>
      <c r="H89" s="8" t="s">
        <v>3</v>
      </c>
      <c r="I89" s="82" t="s">
        <v>88</v>
      </c>
      <c r="J89" s="83" t="s">
        <v>52</v>
      </c>
      <c r="K89" s="84" t="s">
        <v>35</v>
      </c>
      <c r="L89" s="318"/>
      <c r="M89" s="319"/>
    </row>
    <row r="90" spans="2:19" s="10" customFormat="1" x14ac:dyDescent="0.55000000000000004">
      <c r="B90" s="9"/>
      <c r="C90" s="20" t="s">
        <v>26</v>
      </c>
      <c r="D90" s="20"/>
      <c r="E90" s="62" t="s">
        <v>89</v>
      </c>
      <c r="F90" s="63" t="s">
        <v>27</v>
      </c>
      <c r="G90" s="194">
        <v>523000</v>
      </c>
      <c r="H90" s="195">
        <f t="shared" ref="H90:H93" si="5">G90*1.1</f>
        <v>575300</v>
      </c>
      <c r="I90" s="23" t="s">
        <v>28</v>
      </c>
      <c r="J90" s="25" t="s">
        <v>28</v>
      </c>
      <c r="K90" s="75" t="s">
        <v>28</v>
      </c>
      <c r="L90" s="150"/>
      <c r="M90" s="151"/>
    </row>
    <row r="91" spans="2:19" s="10" customFormat="1" x14ac:dyDescent="0.55000000000000004">
      <c r="B91" s="50"/>
      <c r="C91" s="67" t="s">
        <v>38</v>
      </c>
      <c r="D91" s="177"/>
      <c r="E91" s="67" t="s">
        <v>104</v>
      </c>
      <c r="F91" s="177"/>
      <c r="G91" s="210">
        <v>309000</v>
      </c>
      <c r="H91" s="203">
        <f t="shared" si="5"/>
        <v>339900</v>
      </c>
      <c r="I91" s="54" t="s">
        <v>30</v>
      </c>
      <c r="J91" s="56" t="s">
        <v>30</v>
      </c>
      <c r="K91" s="132" t="s">
        <v>30</v>
      </c>
      <c r="L91" s="149"/>
      <c r="M91" s="152"/>
    </row>
    <row r="92" spans="2:19" s="10" customFormat="1" x14ac:dyDescent="0.55000000000000004">
      <c r="B92" s="166"/>
      <c r="C92" s="113" t="s">
        <v>53</v>
      </c>
      <c r="D92" s="167" t="s">
        <v>49</v>
      </c>
      <c r="E92" s="168" t="s">
        <v>112</v>
      </c>
      <c r="F92" s="169"/>
      <c r="G92" s="216">
        <v>21300</v>
      </c>
      <c r="H92" s="217">
        <f t="shared" si="5"/>
        <v>23430.000000000004</v>
      </c>
      <c r="I92" s="170" t="s">
        <v>13</v>
      </c>
      <c r="J92" s="171" t="s">
        <v>13</v>
      </c>
      <c r="K92" s="176" t="s">
        <v>13</v>
      </c>
      <c r="L92" s="173"/>
      <c r="M92" s="152"/>
    </row>
    <row r="93" spans="2:19" s="10" customFormat="1" ht="15.5" thickBot="1" x14ac:dyDescent="0.6">
      <c r="B93" s="153"/>
      <c r="C93" s="154"/>
      <c r="D93" s="155" t="s">
        <v>50</v>
      </c>
      <c r="E93" s="156" t="s">
        <v>113</v>
      </c>
      <c r="F93" s="157"/>
      <c r="G93" s="218">
        <v>198000</v>
      </c>
      <c r="H93" s="219">
        <f t="shared" si="5"/>
        <v>217800.00000000003</v>
      </c>
      <c r="I93" s="158" t="s">
        <v>78</v>
      </c>
      <c r="J93" s="159" t="s">
        <v>78</v>
      </c>
      <c r="K93" s="160" t="s">
        <v>78</v>
      </c>
      <c r="L93" s="161"/>
      <c r="M93" s="99"/>
    </row>
    <row r="94" spans="2:19" ht="31.5" customHeight="1" x14ac:dyDescent="0.55000000000000004">
      <c r="B94" s="6"/>
      <c r="G94" s="207"/>
      <c r="H94" s="14"/>
      <c r="I94" s="340" t="s">
        <v>61</v>
      </c>
      <c r="J94" s="340"/>
      <c r="K94" s="340"/>
    </row>
    <row r="95" spans="2:19" ht="15.5" thickBot="1" x14ac:dyDescent="0.6">
      <c r="B95" s="2" t="s">
        <v>54</v>
      </c>
    </row>
    <row r="96" spans="2:19" s="6" customFormat="1" ht="18.75" customHeight="1" x14ac:dyDescent="0.55000000000000004">
      <c r="B96" s="341" t="s">
        <v>7</v>
      </c>
      <c r="C96" s="343" t="s">
        <v>20</v>
      </c>
      <c r="D96" s="97"/>
      <c r="E96" s="16" t="s">
        <v>9</v>
      </c>
      <c r="F96" s="17" t="s">
        <v>21</v>
      </c>
      <c r="G96" s="345" t="s">
        <v>1</v>
      </c>
      <c r="H96" s="346"/>
      <c r="I96" s="289" t="s">
        <v>22</v>
      </c>
      <c r="J96" s="347"/>
      <c r="K96" s="290"/>
      <c r="L96" s="348" t="s">
        <v>55</v>
      </c>
      <c r="M96" s="316" t="s">
        <v>11</v>
      </c>
      <c r="N96" s="317"/>
    </row>
    <row r="97" spans="2:14" s="6" customFormat="1" ht="30.5" thickBot="1" x14ac:dyDescent="0.6">
      <c r="B97" s="342"/>
      <c r="C97" s="344"/>
      <c r="D97" s="98"/>
      <c r="E97" s="291" t="s">
        <v>23</v>
      </c>
      <c r="F97" s="292"/>
      <c r="G97" s="7" t="s">
        <v>2</v>
      </c>
      <c r="H97" s="8" t="s">
        <v>3</v>
      </c>
      <c r="I97" s="82" t="s">
        <v>88</v>
      </c>
      <c r="J97" s="83" t="s">
        <v>52</v>
      </c>
      <c r="K97" s="84" t="s">
        <v>35</v>
      </c>
      <c r="L97" s="349"/>
      <c r="M97" s="318"/>
      <c r="N97" s="319"/>
    </row>
    <row r="98" spans="2:14" s="10" customFormat="1" x14ac:dyDescent="0.55000000000000004">
      <c r="B98" s="19"/>
      <c r="C98" s="20" t="s">
        <v>26</v>
      </c>
      <c r="D98" s="20"/>
      <c r="E98" s="62" t="s">
        <v>89</v>
      </c>
      <c r="F98" s="63" t="s">
        <v>27</v>
      </c>
      <c r="G98" s="194">
        <v>523000</v>
      </c>
      <c r="H98" s="195">
        <f t="shared" ref="H98:H106" si="6">G98*1.1</f>
        <v>575300</v>
      </c>
      <c r="I98" s="23" t="s">
        <v>28</v>
      </c>
      <c r="J98" s="25" t="s">
        <v>28</v>
      </c>
      <c r="K98" s="75" t="s">
        <v>28</v>
      </c>
      <c r="L98" s="96" t="s">
        <v>28</v>
      </c>
      <c r="M98" s="320"/>
      <c r="N98" s="321"/>
    </row>
    <row r="99" spans="2:14" s="10" customFormat="1" x14ac:dyDescent="0.55000000000000004">
      <c r="B99" s="50"/>
      <c r="C99" s="68" t="s">
        <v>38</v>
      </c>
      <c r="D99" s="51"/>
      <c r="E99" s="67" t="s">
        <v>104</v>
      </c>
      <c r="F99" s="177"/>
      <c r="G99" s="210">
        <v>309000</v>
      </c>
      <c r="H99" s="203">
        <f t="shared" si="6"/>
        <v>339900</v>
      </c>
      <c r="I99" s="54" t="s">
        <v>30</v>
      </c>
      <c r="J99" s="56" t="s">
        <v>30</v>
      </c>
      <c r="K99" s="81" t="s">
        <v>30</v>
      </c>
      <c r="L99" s="220" t="s">
        <v>30</v>
      </c>
      <c r="M99" s="149"/>
      <c r="N99" s="152"/>
    </row>
    <row r="100" spans="2:14" s="10" customFormat="1" x14ac:dyDescent="0.55000000000000004">
      <c r="B100" s="166"/>
      <c r="C100" s="113" t="s">
        <v>56</v>
      </c>
      <c r="D100" s="167" t="s">
        <v>49</v>
      </c>
      <c r="E100" s="168" t="s">
        <v>96</v>
      </c>
      <c r="F100" s="169"/>
      <c r="G100" s="216">
        <v>376000</v>
      </c>
      <c r="H100" s="217">
        <f t="shared" si="6"/>
        <v>413600.00000000006</v>
      </c>
      <c r="I100" s="225" t="s">
        <v>13</v>
      </c>
      <c r="J100" s="226" t="s">
        <v>13</v>
      </c>
      <c r="K100" s="227" t="s">
        <v>13</v>
      </c>
      <c r="L100" s="221" t="s">
        <v>13</v>
      </c>
      <c r="M100" s="173"/>
      <c r="N100" s="174"/>
    </row>
    <row r="101" spans="2:14" s="10" customFormat="1" x14ac:dyDescent="0.55000000000000004">
      <c r="B101" s="42"/>
      <c r="C101" s="114"/>
      <c r="D101" s="44" t="s">
        <v>50</v>
      </c>
      <c r="E101" s="43" t="s">
        <v>71</v>
      </c>
      <c r="F101" s="66" t="s">
        <v>57</v>
      </c>
      <c r="G101" s="200">
        <v>458000</v>
      </c>
      <c r="H101" s="201">
        <f t="shared" si="6"/>
        <v>503800.00000000006</v>
      </c>
      <c r="I101" s="193" t="s">
        <v>78</v>
      </c>
      <c r="J101" s="223" t="s">
        <v>78</v>
      </c>
      <c r="K101" s="224" t="s">
        <v>78</v>
      </c>
      <c r="L101" s="222" t="s">
        <v>78</v>
      </c>
      <c r="M101" s="92"/>
      <c r="N101" s="93"/>
    </row>
    <row r="102" spans="2:14" s="10" customFormat="1" x14ac:dyDescent="0.55000000000000004">
      <c r="B102" s="26"/>
      <c r="C102" s="112" t="s">
        <v>58</v>
      </c>
      <c r="D102" s="28" t="s">
        <v>66</v>
      </c>
      <c r="E102" s="27" t="s">
        <v>114</v>
      </c>
      <c r="F102" s="64"/>
      <c r="G102" s="196">
        <v>483000</v>
      </c>
      <c r="H102" s="197">
        <f t="shared" si="6"/>
        <v>531300</v>
      </c>
      <c r="I102" s="31" t="s">
        <v>13</v>
      </c>
      <c r="J102" s="33"/>
      <c r="K102" s="78"/>
      <c r="L102" s="175"/>
      <c r="M102" s="94"/>
      <c r="N102" s="95"/>
    </row>
    <row r="103" spans="2:14" s="10" customFormat="1" x14ac:dyDescent="0.55000000000000004">
      <c r="B103" s="34" t="s">
        <v>12</v>
      </c>
      <c r="C103" s="168"/>
      <c r="D103" s="36" t="s">
        <v>31</v>
      </c>
      <c r="E103" s="35" t="s">
        <v>114</v>
      </c>
      <c r="F103" s="65" t="s">
        <v>100</v>
      </c>
      <c r="G103" s="198">
        <v>576000</v>
      </c>
      <c r="H103" s="199">
        <f t="shared" si="6"/>
        <v>633600</v>
      </c>
      <c r="I103" s="39"/>
      <c r="J103" s="41" t="s">
        <v>13</v>
      </c>
      <c r="K103" s="79"/>
      <c r="L103" s="182"/>
      <c r="M103" s="183"/>
      <c r="N103" s="184"/>
    </row>
    <row r="104" spans="2:14" s="10" customFormat="1" x14ac:dyDescent="0.55000000000000004">
      <c r="B104" s="42"/>
      <c r="C104" s="43"/>
      <c r="D104" s="44" t="s">
        <v>39</v>
      </c>
      <c r="E104" s="43" t="s">
        <v>118</v>
      </c>
      <c r="F104" s="66" t="s">
        <v>101</v>
      </c>
      <c r="G104" s="200">
        <v>716000</v>
      </c>
      <c r="H104" s="201">
        <f t="shared" si="6"/>
        <v>787600.00000000012</v>
      </c>
      <c r="I104" s="47"/>
      <c r="J104" s="49"/>
      <c r="K104" s="80" t="s">
        <v>13</v>
      </c>
      <c r="L104" s="185"/>
      <c r="M104" s="186"/>
      <c r="N104" s="187"/>
    </row>
    <row r="105" spans="2:14" s="10" customFormat="1" x14ac:dyDescent="0.55000000000000004">
      <c r="B105" s="166"/>
      <c r="C105" s="27" t="s">
        <v>59</v>
      </c>
      <c r="D105" s="228"/>
      <c r="E105" s="168" t="s">
        <v>115</v>
      </c>
      <c r="F105" s="169" t="s">
        <v>116</v>
      </c>
      <c r="G105" s="216">
        <v>1859000</v>
      </c>
      <c r="H105" s="217">
        <f t="shared" si="6"/>
        <v>2044900.0000000002</v>
      </c>
      <c r="I105" s="170"/>
      <c r="J105" s="171"/>
      <c r="K105" s="172"/>
      <c r="L105" s="179" t="s">
        <v>13</v>
      </c>
      <c r="M105" s="180"/>
      <c r="N105" s="181"/>
    </row>
    <row r="106" spans="2:14" s="10" customFormat="1" ht="18.75" customHeight="1" thickBot="1" x14ac:dyDescent="0.6">
      <c r="B106" s="153"/>
      <c r="C106" s="154" t="s">
        <v>60</v>
      </c>
      <c r="D106" s="87"/>
      <c r="E106" s="156" t="s">
        <v>97</v>
      </c>
      <c r="F106" s="157"/>
      <c r="G106" s="218">
        <v>99000</v>
      </c>
      <c r="H106" s="219">
        <f t="shared" si="6"/>
        <v>108900.00000000001</v>
      </c>
      <c r="I106" s="158"/>
      <c r="J106" s="159"/>
      <c r="K106" s="162"/>
      <c r="L106" s="163" t="s">
        <v>13</v>
      </c>
      <c r="M106" s="164"/>
      <c r="N106" s="165"/>
    </row>
    <row r="107" spans="2:14" ht="31.5" customHeight="1" x14ac:dyDescent="0.55000000000000004">
      <c r="B107" s="6"/>
      <c r="C107" s="339"/>
      <c r="D107" s="339"/>
      <c r="G107" s="207"/>
      <c r="H107" s="14"/>
      <c r="I107" s="350" t="s">
        <v>61</v>
      </c>
      <c r="J107" s="350"/>
      <c r="K107" s="350"/>
      <c r="L107" s="350"/>
      <c r="M107" s="350"/>
      <c r="N107" s="350"/>
    </row>
  </sheetData>
  <mergeCells count="149">
    <mergeCell ref="R83:S83"/>
    <mergeCell ref="R84:S84"/>
    <mergeCell ref="R81:S81"/>
    <mergeCell ref="I62:K62"/>
    <mergeCell ref="R68:S68"/>
    <mergeCell ref="R69:S69"/>
    <mergeCell ref="R80:S80"/>
    <mergeCell ref="R82:S82"/>
    <mergeCell ref="R77:S77"/>
    <mergeCell ref="R78:S78"/>
    <mergeCell ref="J76:J79"/>
    <mergeCell ref="L76:L79"/>
    <mergeCell ref="N76:N79"/>
    <mergeCell ref="P76:P79"/>
    <mergeCell ref="Q76:Q79"/>
    <mergeCell ref="I76:I79"/>
    <mergeCell ref="K76:K79"/>
    <mergeCell ref="M76:M79"/>
    <mergeCell ref="O76:O79"/>
    <mergeCell ref="R73:S73"/>
    <mergeCell ref="R70:S70"/>
    <mergeCell ref="R71:S71"/>
    <mergeCell ref="R72:S72"/>
    <mergeCell ref="R75:S75"/>
    <mergeCell ref="L57:M57"/>
    <mergeCell ref="L56:M56"/>
    <mergeCell ref="L54:M55"/>
    <mergeCell ref="C19:D19"/>
    <mergeCell ref="C15:D15"/>
    <mergeCell ref="R67:S67"/>
    <mergeCell ref="E65:F65"/>
    <mergeCell ref="R66:S66"/>
    <mergeCell ref="I22:L22"/>
    <mergeCell ref="I25:L25"/>
    <mergeCell ref="I20:L20"/>
    <mergeCell ref="I26:L26"/>
    <mergeCell ref="I27:L27"/>
    <mergeCell ref="L43:M44"/>
    <mergeCell ref="O63:P64"/>
    <mergeCell ref="Q63:Q64"/>
    <mergeCell ref="O66:P66"/>
    <mergeCell ref="G63:H64"/>
    <mergeCell ref="R63:S65"/>
    <mergeCell ref="E63:E64"/>
    <mergeCell ref="F63:F64"/>
    <mergeCell ref="I14:L14"/>
    <mergeCell ref="G5:H5"/>
    <mergeCell ref="E7:F7"/>
    <mergeCell ref="B11:B12"/>
    <mergeCell ref="E11:E12"/>
    <mergeCell ref="B43:B44"/>
    <mergeCell ref="C43:D44"/>
    <mergeCell ref="G43:H43"/>
    <mergeCell ref="C11:D12"/>
    <mergeCell ref="F11:F12"/>
    <mergeCell ref="G11:H11"/>
    <mergeCell ref="C13:D13"/>
    <mergeCell ref="C20:D20"/>
    <mergeCell ref="C21:D21"/>
    <mergeCell ref="C22:D22"/>
    <mergeCell ref="C25:D25"/>
    <mergeCell ref="C27:D27"/>
    <mergeCell ref="C14:D14"/>
    <mergeCell ref="C16:D16"/>
    <mergeCell ref="C17:D17"/>
    <mergeCell ref="C18:D18"/>
    <mergeCell ref="I11:L12"/>
    <mergeCell ref="I13:L13"/>
    <mergeCell ref="I21:L21"/>
    <mergeCell ref="C107:D107"/>
    <mergeCell ref="I94:K94"/>
    <mergeCell ref="B96:B97"/>
    <mergeCell ref="C96:C97"/>
    <mergeCell ref="G96:H96"/>
    <mergeCell ref="I96:K96"/>
    <mergeCell ref="L96:L97"/>
    <mergeCell ref="E97:F97"/>
    <mergeCell ref="B88:B89"/>
    <mergeCell ref="C88:C89"/>
    <mergeCell ref="G88:H88"/>
    <mergeCell ref="E89:F89"/>
    <mergeCell ref="I88:K88"/>
    <mergeCell ref="L88:M89"/>
    <mergeCell ref="I107:N107"/>
    <mergeCell ref="C85:D85"/>
    <mergeCell ref="M96:N97"/>
    <mergeCell ref="M98:N98"/>
    <mergeCell ref="I85:K85"/>
    <mergeCell ref="I15:L15"/>
    <mergeCell ref="I16:L16"/>
    <mergeCell ref="I17:L17"/>
    <mergeCell ref="I18:L18"/>
    <mergeCell ref="I19:L19"/>
    <mergeCell ref="I64:J64"/>
    <mergeCell ref="K64:L64"/>
    <mergeCell ref="M64:N64"/>
    <mergeCell ref="I63:J63"/>
    <mergeCell ref="K63:L63"/>
    <mergeCell ref="M63:N63"/>
    <mergeCell ref="L45:M45"/>
    <mergeCell ref="L46:M46"/>
    <mergeCell ref="L47:M47"/>
    <mergeCell ref="L48:M48"/>
    <mergeCell ref="L49:M49"/>
    <mergeCell ref="L71:L72"/>
    <mergeCell ref="I66:J66"/>
    <mergeCell ref="K66:L66"/>
    <mergeCell ref="M66:N66"/>
    <mergeCell ref="R79:S79"/>
    <mergeCell ref="J71:J72"/>
    <mergeCell ref="N71:N72"/>
    <mergeCell ref="P71:P72"/>
    <mergeCell ref="Q71:Q72"/>
    <mergeCell ref="C63:D65"/>
    <mergeCell ref="B63:B65"/>
    <mergeCell ref="E76:E77"/>
    <mergeCell ref="E78:E79"/>
    <mergeCell ref="H78:H79"/>
    <mergeCell ref="H76:H77"/>
    <mergeCell ref="G78:G79"/>
    <mergeCell ref="G76:G77"/>
    <mergeCell ref="F78:F79"/>
    <mergeCell ref="F76:F77"/>
    <mergeCell ref="B78:B79"/>
    <mergeCell ref="B76:B77"/>
    <mergeCell ref="C23:D23"/>
    <mergeCell ref="C24:D24"/>
    <mergeCell ref="I23:L23"/>
    <mergeCell ref="I24:L24"/>
    <mergeCell ref="B31:B32"/>
    <mergeCell ref="C31:D32"/>
    <mergeCell ref="G31:H31"/>
    <mergeCell ref="E32:F32"/>
    <mergeCell ref="R76:S76"/>
    <mergeCell ref="R74:S74"/>
    <mergeCell ref="B54:B55"/>
    <mergeCell ref="C54:D55"/>
    <mergeCell ref="I54:K54"/>
    <mergeCell ref="E55:F55"/>
    <mergeCell ref="G54:H54"/>
    <mergeCell ref="E44:F44"/>
    <mergeCell ref="I43:K43"/>
    <mergeCell ref="C26:D26"/>
    <mergeCell ref="I52:K52"/>
    <mergeCell ref="C28:D28"/>
    <mergeCell ref="I28:L28"/>
    <mergeCell ref="L50:M50"/>
    <mergeCell ref="L59:M59"/>
    <mergeCell ref="L58:M58"/>
  </mergeCells>
  <phoneticPr fontId="2"/>
  <dataValidations count="1">
    <dataValidation type="list" allowBlank="1" showInputMessage="1" showErrorMessage="1" sqref="B80:B86 B45:B52 B56:B59 B66:B76 B78 B90:B94 B98:B107 B13:B28 B33:B40" xr:uid="{95B80991-3B55-491D-95DC-966D50CEC593}">
      <formula1>"○,　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29814DE49D7A4C860B2B781CC6F16E" ma:contentTypeVersion="10" ma:contentTypeDescription="新しいドキュメントを作成します。" ma:contentTypeScope="" ma:versionID="05728e708838743b5114db8e26c695fb">
  <xsd:schema xmlns:xsd="http://www.w3.org/2001/XMLSchema" xmlns:xs="http://www.w3.org/2001/XMLSchema" xmlns:p="http://schemas.microsoft.com/office/2006/metadata/properties" xmlns:ns2="c760bb7d-df10-4749-bf58-c8eb63dbf5a8" targetNamespace="http://schemas.microsoft.com/office/2006/metadata/properties" ma:root="true" ma:fieldsID="2410a93b2256cdee61ff930ac69c1033" ns2:_="">
    <xsd:import namespace="c760bb7d-df10-4749-bf58-c8eb63dbf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bb7d-df10-4749-bf58-c8eb63dbf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e9f295f-e919-4720-b575-6026febe4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60bb7d-df10-4749-bf58-c8eb63dbf5a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9996E-C9EC-4887-B7FF-CADED3306FFD}"/>
</file>

<file path=customXml/itemProps2.xml><?xml version="1.0" encoding="utf-8"?>
<ds:datastoreItem xmlns:ds="http://schemas.openxmlformats.org/officeDocument/2006/customXml" ds:itemID="{0AD23FAC-C0B4-48A7-A149-3645E4178F1E}">
  <ds:schemaRefs>
    <ds:schemaRef ds:uri="http://schemas.microsoft.com/office/2006/metadata/properties"/>
    <ds:schemaRef ds:uri="http://purl.org/dc/dcmitype/"/>
    <ds:schemaRef ds:uri="1dfa13e1-a796-42b4-929b-cc32d8eff9a5"/>
    <ds:schemaRef ds:uri="http://schemas.microsoft.com/office/2006/documentManagement/types"/>
    <ds:schemaRef ds:uri="http://purl.org/dc/elements/1.1/"/>
    <ds:schemaRef ds:uri="a1eea7b0-2354-4063-b85b-41dbbb654c4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18DAC2E-9A23-4D02-A3AF-D3A9781B28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SUZUKI Kiyoshi (鈴木 清)</dc:creator>
  <cp:keywords/>
  <dc:description/>
  <cp:lastModifiedBy>OOKA Sayaka (大岡 彩夏)</cp:lastModifiedBy>
  <cp:revision/>
  <dcterms:created xsi:type="dcterms:W3CDTF">2021-05-12T07:36:57Z</dcterms:created>
  <dcterms:modified xsi:type="dcterms:W3CDTF">2026-06-22T06:20:11Z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0x010100F829814DE49D7A4C860B2B781CC6F16E</vt:lpwstr>
  </property>
  <property fmtid="{D5CDD505-2E9C-101B-9397-08002B2CF9AE}" pid="3" name="MediaServiceImageTags">
    <vt:lpwstr/>
  </property>
</Properties>
</file>