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esktop\新しいフォルダー\konbain\"/>
    </mc:Choice>
  </mc:AlternateContent>
  <xr:revisionPtr revIDLastSave="0" documentId="13_ncr:1_{9C7F87FF-4631-46A5-B525-8670A9589F4F}" xr6:coauthVersionLast="47" xr6:coauthVersionMax="47" xr10:uidLastSave="{00000000-0000-0000-0000-000000000000}"/>
  <bookViews>
    <workbookView xWindow="-120" yWindow="-120" windowWidth="29040" windowHeight="15840" xr2:uid="{4D345C25-4B1C-455F-83F5-3CA6FFF4C674}"/>
  </bookViews>
  <sheets>
    <sheet name="価格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6" l="1"/>
  <c r="H19" i="6"/>
  <c r="H18" i="6"/>
  <c r="H17" i="6"/>
  <c r="H16" i="6"/>
  <c r="H15" i="6"/>
  <c r="H14" i="6"/>
  <c r="H13" i="6"/>
  <c r="H40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8" i="6" l="1"/>
  <c r="G8" i="6"/>
</calcChain>
</file>

<file path=xl/sharedStrings.xml><?xml version="1.0" encoding="utf-8"?>
<sst xmlns="http://schemas.openxmlformats.org/spreadsheetml/2006/main" count="94" uniqueCount="63">
  <si>
    <t>お勧めするコンバイン､オプションを事前に選択しているので、お客様の要望に合わせて変更をお願いします。</t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</si>
  <si>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</si>
  <si>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</si>
  <si>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</si>
  <si>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</si>
  <si>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</si>
  <si>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</si>
  <si>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コンバイン</t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</si>
  <si>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</si>
  <si>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</si>
  <si>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</si>
  <si>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</si>
  <si>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</si>
  <si>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YH223</t>
  </si>
  <si>
    <t>H</t>
  </si>
  <si>
    <t>H：標準クローラ
J：湿田用クローラ
X：オーガシュータ・フィードチェンオートストップ・マルチディスクカッター</t>
    <phoneticPr fontId="2"/>
  </si>
  <si>
    <t>J</t>
  </si>
  <si>
    <t>　</t>
  </si>
  <si>
    <t>XH</t>
  </si>
  <si>
    <t>XJ</t>
  </si>
  <si>
    <t>YH323</t>
  </si>
  <si>
    <t>○</t>
  </si>
  <si>
    <t>オプション</t>
    <phoneticPr fontId="2"/>
  </si>
  <si>
    <t>品名</t>
    <rPh sb="0" eb="2">
      <t>ヒンメイ</t>
    </rPh>
    <phoneticPr fontId="2"/>
  </si>
  <si>
    <t>型式・仕様</t>
    <rPh sb="0" eb="2">
      <t>カタシキ</t>
    </rPh>
    <phoneticPr fontId="2"/>
  </si>
  <si>
    <t>商品コード</t>
    <rPh sb="0" eb="2">
      <t>ショウヒン</t>
    </rPh>
    <phoneticPr fontId="2"/>
  </si>
  <si>
    <t>OKデバイダ</t>
  </si>
  <si>
    <t>YH323用</t>
  </si>
  <si>
    <t>リモコンオーガ</t>
  </si>
  <si>
    <t>CSW-YH323</t>
  </si>
  <si>
    <t>結束機</t>
  </si>
  <si>
    <t>KY-YH323</t>
  </si>
  <si>
    <t>束寄せ仕様</t>
  </si>
  <si>
    <t>KY-YH323,T2</t>
  </si>
  <si>
    <t>KY-YH323,T</t>
  </si>
  <si>
    <t>シュータ仕様</t>
  </si>
  <si>
    <t>KY-YH323,S</t>
  </si>
  <si>
    <t>タッター仕様</t>
  </si>
  <si>
    <t>KY-YH323,TR</t>
  </si>
  <si>
    <t>サンバイザ</t>
  </si>
  <si>
    <t>SR-YH323,TNTH</t>
  </si>
  <si>
    <t>集束装置</t>
  </si>
  <si>
    <t>D-YH323</t>
  </si>
  <si>
    <t>拡散装置</t>
  </si>
  <si>
    <t>7J5080-34000-8</t>
  </si>
  <si>
    <t>種子キット</t>
  </si>
  <si>
    <t>T-KIT323</t>
  </si>
  <si>
    <t>こぎ胴回転キット</t>
  </si>
  <si>
    <t>7S7298-01001</t>
  </si>
  <si>
    <t>カッター刃組替部品
（15枚→27枚）</t>
    <phoneticPr fontId="2"/>
  </si>
  <si>
    <t>ワラ寄せ部品</t>
  </si>
  <si>
    <t>左2連</t>
    <phoneticPr fontId="2"/>
  </si>
  <si>
    <t>右1連</t>
    <phoneticPr fontId="2"/>
  </si>
  <si>
    <t>OK-YH323,R</t>
    <phoneticPr fontId="2"/>
  </si>
  <si>
    <t>OK-YH323</t>
    <phoneticPr fontId="2"/>
  </si>
  <si>
    <r>
      <t>YH223</t>
    </r>
    <r>
      <rPr>
        <sz val="11"/>
        <color rgb="FF333333"/>
        <rFont val="Meiryo UI"/>
        <family val="3"/>
        <charset val="128"/>
      </rPr>
      <t>用</t>
    </r>
    <rPh sb="5" eb="6">
      <t>ヨウ</t>
    </rPh>
    <phoneticPr fontId="2"/>
  </si>
  <si>
    <t>Xなし</t>
    <phoneticPr fontId="2"/>
  </si>
  <si>
    <t>X仕様</t>
    <phoneticPr fontId="2"/>
  </si>
  <si>
    <t>7J5082-21501-8</t>
    <phoneticPr fontId="2"/>
  </si>
  <si>
    <t>7J5080-21501-8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</si>
  <si>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</si>
  <si>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OK-YH223</t>
    <phoneticPr fontId="2"/>
  </si>
  <si>
    <t>7J5080-74000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</si>
</sst>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25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center" wrapText="1"/>
    </xf>
    <xf numFmtId="3" fontId="4" fillId="0" borderId="38" xfId="0" applyNumberFormat="1" applyFont="1" applyBorder="1" applyAlignment="1">
      <alignment horizontal="right" vertic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3" fontId="4" fillId="0" borderId="39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left" vertical="center" wrapText="1"/>
    </xf>
    <xf numFmtId="3" fontId="4" fillId="0" borderId="42" xfId="0" applyNumberFormat="1" applyFont="1" applyBorder="1" applyAlignment="1">
      <alignment horizontal="right" vertical="center" wrapText="1"/>
    </xf>
    <xf numFmtId="3" fontId="4" fillId="0" borderId="41" xfId="0" applyNumberFormat="1" applyFont="1" applyBorder="1" applyAlignment="1">
      <alignment horizontal="right" vertical="center" wrapText="1"/>
    </xf>
    <xf numFmtId="0" fontId="4" fillId="0" borderId="34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4" fillId="0" borderId="43" xfId="0" applyNumberFormat="1" applyFont="1" applyBorder="1" applyAlignment="1">
      <alignment horizontal="right" vertical="center" wrapText="1"/>
    </xf>
    <xf numFmtId="0" fontId="4" fillId="0" borderId="57" xfId="0" applyFont="1" applyBorder="1" applyAlignment="1">
      <alignment horizontal="left" vertical="center" wrapText="1"/>
    </xf>
    <xf numFmtId="3" fontId="4" fillId="0" borderId="58" xfId="0" applyNumberFormat="1" applyFont="1" applyBorder="1" applyAlignment="1">
      <alignment horizontal="right" vertical="center" wrapText="1"/>
    </xf>
    <xf numFmtId="3" fontId="4" fillId="0" borderId="57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38" fontId="3" fillId="0" borderId="53" xfId="1" applyFont="1" applyBorder="1" applyAlignment="1">
      <alignment vertical="center"/>
    </xf>
    <xf numFmtId="3" fontId="4" fillId="0" borderId="54" xfId="0" applyNumberFormat="1" applyFont="1" applyBorder="1" applyAlignment="1">
      <alignment horizontal="right" vertical="center" wrapText="1"/>
    </xf>
    <xf numFmtId="0" fontId="3" fillId="0" borderId="52" xfId="0" applyFont="1" applyBorder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38" fontId="3" fillId="0" borderId="51" xfId="1" applyFont="1" applyBorder="1" applyAlignment="1">
      <alignment vertical="center"/>
    </xf>
    <xf numFmtId="0" fontId="3" fillId="0" borderId="50" xfId="0" applyFont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38" fontId="3" fillId="0" borderId="49" xfId="1" applyFont="1" applyBorder="1" applyAlignment="1">
      <alignment vertical="center"/>
    </xf>
    <xf numFmtId="0" fontId="3" fillId="0" borderId="48" xfId="0" applyFont="1" applyBorder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 wrapText="1"/>
    </xf>
    <xf numFmtId="0" fontId="3" fillId="0" borderId="13" xfId="0" applyFont="1" applyBorder="1">
      <alignment vertical="center"/>
    </xf>
    <xf numFmtId="38" fontId="3" fillId="0" borderId="46" xfId="1" applyFont="1" applyBorder="1" applyAlignment="1">
      <alignment vertical="center"/>
    </xf>
    <xf numFmtId="0" fontId="3" fillId="0" borderId="47" xfId="0" applyFont="1" applyBorder="1">
      <alignment vertical="center"/>
    </xf>
    <xf numFmtId="0" fontId="4" fillId="0" borderId="77" xfId="0" applyFont="1" applyBorder="1" applyAlignment="1">
      <alignment horizontal="left" vertical="center" wrapText="1"/>
    </xf>
    <xf numFmtId="0" fontId="4" fillId="0" borderId="78" xfId="0" applyFont="1" applyBorder="1" applyAlignment="1">
      <alignment horizontal="left" vertical="center" wrapText="1"/>
    </xf>
    <xf numFmtId="0" fontId="4" fillId="0" borderId="80" xfId="0" applyFont="1" applyBorder="1" applyAlignment="1">
      <alignment vertical="center" wrapText="1"/>
    </xf>
    <xf numFmtId="0" fontId="4" fillId="0" borderId="81" xfId="0" applyFont="1" applyBorder="1" applyAlignment="1">
      <alignment vertical="center" wrapText="1"/>
    </xf>
    <xf numFmtId="38" fontId="3" fillId="0" borderId="46" xfId="1" applyFont="1" applyFill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38" fontId="3" fillId="0" borderId="49" xfId="1" applyFont="1" applyFill="1" applyBorder="1" applyAlignment="1">
      <alignment vertical="center"/>
    </xf>
    <xf numFmtId="0" fontId="3" fillId="0" borderId="45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38" fontId="3" fillId="0" borderId="4" xfId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36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2" borderId="11" xfId="0" applyFont="1" applyFill="1" applyBorder="1">
      <alignment vertical="center"/>
    </xf>
    <xf numFmtId="38" fontId="3" fillId="0" borderId="5" xfId="1" applyFont="1" applyFill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0" borderId="6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C177-BFA8-4F23-91BF-B677EAE885A3}">
  <dimension ref="B2:I40"/>
  <sheetViews>
    <sheetView tabSelected="1" zoomScale="85" zoomScaleNormal="85" workbookViewId="0"/>
  </sheetViews>
  <sheetFormatPr defaultColWidth="8.75" defaultRowHeight="15.75" x14ac:dyDescent="0.4"/>
  <cols>
    <col min="1" max="1" width="2.25" style="1" customWidth="1"/>
    <col min="2" max="2" width="8.75" style="1"/>
    <col min="3" max="3" width="16.75" style="1" customWidth="1"/>
    <col min="4" max="4" width="14.625" style="1" customWidth="1"/>
    <col min="5" max="5" width="11" style="1" customWidth="1"/>
    <col min="6" max="6" width="11.75" style="1" customWidth="1"/>
    <col min="7" max="7" width="14" style="1" bestFit="1" customWidth="1"/>
    <col min="8" max="8" width="13.75" style="1" bestFit="1" customWidth="1"/>
    <col min="9" max="9" width="39.125" style="1" bestFit="1" customWidth="1"/>
    <col min="10" max="16384" width="8.75" style="1"/>
  </cols>
  <sheetData>
    <row r="2" spans="2:9" ht="21" x14ac:dyDescent="0.4">
      <c r="B2" s="68" t="s">
        <v>60</v>
      </c>
    </row>
    <row r="4" spans="2:9" x14ac:dyDescent="0.4">
      <c r="B4" s="1" t="s">
        <v>0</v>
      </c>
    </row>
    <row r="5" spans="2:9" ht="16.5" thickBot="1" x14ac:dyDescent="0.45">
      <c r="B5" s="10"/>
      <c r="C5" s="1" t="s">
        <v>1</v>
      </c>
    </row>
    <row r="6" spans="2:9" x14ac:dyDescent="0.4">
      <c r="G6" s="122" t="s">
        <v>2</v>
      </c>
      <c r="H6" s="123"/>
    </row>
    <row r="7" spans="2:9" ht="16.5" thickBot="1" x14ac:dyDescent="0.45">
      <c r="G7" s="5" t="s">
        <v>3</v>
      </c>
      <c r="H7" s="6" t="s">
        <v>4</v>
      </c>
    </row>
    <row r="8" spans="2:9" ht="25.5" customHeight="1" thickBot="1" x14ac:dyDescent="0.45">
      <c r="D8" s="9"/>
      <c r="E8" s="124" t="s">
        <v>5</v>
      </c>
      <c r="F8" s="125"/>
      <c r="G8" s="8">
        <f>SUMIF(B:B,"○",G:G)</f>
        <v>4418500</v>
      </c>
      <c r="H8" s="7">
        <f>SUMIF(B:B,"○",H:H)</f>
        <v>4860350</v>
      </c>
    </row>
    <row r="9" spans="2:9" x14ac:dyDescent="0.4">
      <c r="E9" s="1" t="s">
        <v>6</v>
      </c>
    </row>
    <row r="10" spans="2:9" ht="16.5" thickBot="1" x14ac:dyDescent="0.45">
      <c r="B10" s="1" t="s">
        <v>7</v>
      </c>
    </row>
    <row r="11" spans="2:9" s="2" customFormat="1" ht="18.75" customHeight="1" x14ac:dyDescent="0.4">
      <c r="B11" s="126" t="s">
        <v>8</v>
      </c>
      <c r="C11" s="108" t="s">
        <v>9</v>
      </c>
      <c r="D11" s="109"/>
      <c r="E11" s="128" t="s">
        <v>10</v>
      </c>
      <c r="F11" s="130" t="s">
        <v>11</v>
      </c>
      <c r="G11" s="106" t="s">
        <v>2</v>
      </c>
      <c r="H11" s="107"/>
      <c r="I11" s="99" t="s">
        <v>12</v>
      </c>
    </row>
    <row r="12" spans="2:9" s="2" customFormat="1" ht="19.5" customHeight="1" thickBot="1" x14ac:dyDescent="0.45">
      <c r="B12" s="127"/>
      <c r="C12" s="110"/>
      <c r="D12" s="111"/>
      <c r="E12" s="129"/>
      <c r="F12" s="131"/>
      <c r="G12" s="3" t="s">
        <v>3</v>
      </c>
      <c r="H12" s="4" t="s">
        <v>4</v>
      </c>
      <c r="I12" s="100"/>
    </row>
    <row r="13" spans="2:9" ht="21.75" customHeight="1" x14ac:dyDescent="0.4">
      <c r="B13" s="16"/>
      <c r="C13" s="112">
        <v>23</v>
      </c>
      <c r="D13" s="113"/>
      <c r="E13" s="20" t="s">
        <v>13</v>
      </c>
      <c r="F13" s="21" t="s">
        <v>14</v>
      </c>
      <c r="G13" s="22">
        <v>3640000</v>
      </c>
      <c r="H13" s="23">
        <f>G13*1.1</f>
        <v>4004000.0000000005</v>
      </c>
      <c r="I13" s="101" t="s">
        <v>15</v>
      </c>
    </row>
    <row r="14" spans="2:9" ht="21.75" customHeight="1" x14ac:dyDescent="0.4">
      <c r="B14" s="14"/>
      <c r="C14" s="114">
        <v>23</v>
      </c>
      <c r="D14" s="115"/>
      <c r="E14" s="69" t="s">
        <v>13</v>
      </c>
      <c r="F14" s="24" t="s">
        <v>16</v>
      </c>
      <c r="G14" s="25">
        <v>3693000</v>
      </c>
      <c r="H14" s="26">
        <f t="shared" ref="H14:H20" si="0">G14*1.1</f>
        <v>4062300.0000000005</v>
      </c>
      <c r="I14" s="102"/>
    </row>
    <row r="15" spans="2:9" ht="21.75" customHeight="1" x14ac:dyDescent="0.4">
      <c r="B15" s="14" t="s">
        <v>17</v>
      </c>
      <c r="C15" s="114">
        <v>23</v>
      </c>
      <c r="D15" s="115"/>
      <c r="E15" s="69" t="s">
        <v>13</v>
      </c>
      <c r="F15" s="24" t="s">
        <v>18</v>
      </c>
      <c r="G15" s="25">
        <v>3790000</v>
      </c>
      <c r="H15" s="26">
        <f t="shared" si="0"/>
        <v>4169000.0000000005</v>
      </c>
      <c r="I15" s="102"/>
    </row>
    <row r="16" spans="2:9" ht="21.75" customHeight="1" x14ac:dyDescent="0.4">
      <c r="B16" s="15" t="s">
        <v>17</v>
      </c>
      <c r="C16" s="116">
        <v>23</v>
      </c>
      <c r="D16" s="117"/>
      <c r="E16" s="72" t="s">
        <v>13</v>
      </c>
      <c r="F16" s="27" t="s">
        <v>19</v>
      </c>
      <c r="G16" s="28">
        <v>3843000</v>
      </c>
      <c r="H16" s="29">
        <f t="shared" si="0"/>
        <v>4227300</v>
      </c>
      <c r="I16" s="102"/>
    </row>
    <row r="17" spans="2:9" ht="21.75" customHeight="1" x14ac:dyDescent="0.4">
      <c r="B17" s="16" t="s">
        <v>17</v>
      </c>
      <c r="C17" s="118">
        <v>23</v>
      </c>
      <c r="D17" s="119"/>
      <c r="E17" s="30" t="s">
        <v>20</v>
      </c>
      <c r="F17" s="31" t="s">
        <v>14</v>
      </c>
      <c r="G17" s="32">
        <v>4025000</v>
      </c>
      <c r="H17" s="33">
        <f t="shared" si="0"/>
        <v>4427500</v>
      </c>
      <c r="I17" s="102"/>
    </row>
    <row r="18" spans="2:9" ht="21.75" customHeight="1" x14ac:dyDescent="0.4">
      <c r="B18" s="14" t="s">
        <v>17</v>
      </c>
      <c r="C18" s="114">
        <v>23</v>
      </c>
      <c r="D18" s="115"/>
      <c r="E18" s="69" t="s">
        <v>20</v>
      </c>
      <c r="F18" s="24" t="s">
        <v>16</v>
      </c>
      <c r="G18" s="25">
        <v>4110000</v>
      </c>
      <c r="H18" s="26">
        <f t="shared" si="0"/>
        <v>4521000</v>
      </c>
      <c r="I18" s="102"/>
    </row>
    <row r="19" spans="2:9" ht="21.75" customHeight="1" x14ac:dyDescent="0.4">
      <c r="B19" s="14" t="s">
        <v>17</v>
      </c>
      <c r="C19" s="114">
        <v>23</v>
      </c>
      <c r="D19" s="115"/>
      <c r="E19" s="71" t="s">
        <v>20</v>
      </c>
      <c r="F19" s="24" t="s">
        <v>18</v>
      </c>
      <c r="G19" s="25">
        <v>4175000</v>
      </c>
      <c r="H19" s="26">
        <f t="shared" si="0"/>
        <v>4592500</v>
      </c>
      <c r="I19" s="102"/>
    </row>
    <row r="20" spans="2:9" ht="21.75" customHeight="1" thickBot="1" x14ac:dyDescent="0.45">
      <c r="B20" s="18" t="s">
        <v>21</v>
      </c>
      <c r="C20" s="120">
        <v>23</v>
      </c>
      <c r="D20" s="121"/>
      <c r="E20" s="70" t="s">
        <v>20</v>
      </c>
      <c r="F20" s="34" t="s">
        <v>19</v>
      </c>
      <c r="G20" s="35">
        <v>4260000</v>
      </c>
      <c r="H20" s="36">
        <f t="shared" si="0"/>
        <v>4686000</v>
      </c>
      <c r="I20" s="103"/>
    </row>
    <row r="21" spans="2:9" ht="16.5" thickBot="1" x14ac:dyDescent="0.45">
      <c r="B21" s="1" t="s">
        <v>22</v>
      </c>
    </row>
    <row r="22" spans="2:9" s="2" customFormat="1" ht="18.75" customHeight="1" x14ac:dyDescent="0.4">
      <c r="B22" s="104" t="s">
        <v>8</v>
      </c>
      <c r="C22" s="85" t="s">
        <v>23</v>
      </c>
      <c r="D22" s="86"/>
      <c r="E22" s="85" t="s">
        <v>24</v>
      </c>
      <c r="F22" s="89"/>
      <c r="G22" s="106" t="s">
        <v>2</v>
      </c>
      <c r="H22" s="107"/>
      <c r="I22" s="99" t="s">
        <v>12</v>
      </c>
    </row>
    <row r="23" spans="2:9" s="2" customFormat="1" ht="19.5" customHeight="1" thickBot="1" x14ac:dyDescent="0.45">
      <c r="B23" s="105"/>
      <c r="C23" s="87"/>
      <c r="D23" s="88"/>
      <c r="E23" s="87" t="s">
        <v>25</v>
      </c>
      <c r="F23" s="90"/>
      <c r="G23" s="3" t="s">
        <v>3</v>
      </c>
      <c r="H23" s="4" t="s">
        <v>4</v>
      </c>
      <c r="I23" s="100"/>
    </row>
    <row r="24" spans="2:9" ht="22.5" customHeight="1" x14ac:dyDescent="0.4">
      <c r="B24" s="13"/>
      <c r="C24" s="37" t="s">
        <v>26</v>
      </c>
      <c r="D24" s="38"/>
      <c r="E24" s="91" t="s">
        <v>61</v>
      </c>
      <c r="F24" s="92"/>
      <c r="G24" s="39">
        <v>92500</v>
      </c>
      <c r="H24" s="40">
        <f>G24*1.1</f>
        <v>101750.00000000001</v>
      </c>
      <c r="I24" s="41" t="s">
        <v>55</v>
      </c>
    </row>
    <row r="25" spans="2:9" ht="22.5" customHeight="1" x14ac:dyDescent="0.4">
      <c r="B25" s="14"/>
      <c r="C25" s="42"/>
      <c r="D25" s="43" t="s">
        <v>51</v>
      </c>
      <c r="E25" s="93" t="s">
        <v>54</v>
      </c>
      <c r="F25" s="94"/>
      <c r="G25" s="44">
        <v>166000</v>
      </c>
      <c r="H25" s="26">
        <f t="shared" ref="H25:H40" si="1">G25*1.1</f>
        <v>182600.00000000003</v>
      </c>
      <c r="I25" s="45" t="s">
        <v>27</v>
      </c>
    </row>
    <row r="26" spans="2:9" ht="22.5" customHeight="1" x14ac:dyDescent="0.4">
      <c r="B26" s="15"/>
      <c r="C26" s="46"/>
      <c r="D26" s="47" t="s">
        <v>52</v>
      </c>
      <c r="E26" s="95" t="s">
        <v>53</v>
      </c>
      <c r="F26" s="96"/>
      <c r="G26" s="48">
        <v>92500</v>
      </c>
      <c r="H26" s="29">
        <f t="shared" si="1"/>
        <v>101750.00000000001</v>
      </c>
      <c r="I26" s="49" t="s">
        <v>27</v>
      </c>
    </row>
    <row r="27" spans="2:9" ht="22.5" customHeight="1" x14ac:dyDescent="0.4">
      <c r="B27" s="11" t="s">
        <v>21</v>
      </c>
      <c r="C27" s="50" t="s">
        <v>28</v>
      </c>
      <c r="D27" s="51"/>
      <c r="E27" s="76" t="s">
        <v>29</v>
      </c>
      <c r="F27" s="77"/>
      <c r="G27" s="52">
        <v>60200</v>
      </c>
      <c r="H27" s="53">
        <f t="shared" si="1"/>
        <v>66220</v>
      </c>
      <c r="I27" s="54"/>
    </row>
    <row r="28" spans="2:9" ht="22.5" customHeight="1" x14ac:dyDescent="0.4">
      <c r="B28" s="16"/>
      <c r="C28" s="84" t="s">
        <v>30</v>
      </c>
      <c r="D28" s="19"/>
      <c r="E28" s="97" t="s">
        <v>31</v>
      </c>
      <c r="F28" s="98"/>
      <c r="G28" s="55">
        <v>343000</v>
      </c>
      <c r="H28" s="23">
        <f t="shared" si="1"/>
        <v>377300.00000000006</v>
      </c>
      <c r="I28" s="56"/>
    </row>
    <row r="29" spans="2:9" ht="22.5" customHeight="1" x14ac:dyDescent="0.4">
      <c r="B29" s="14"/>
      <c r="C29" s="84"/>
      <c r="D29" s="57" t="s">
        <v>32</v>
      </c>
      <c r="E29" s="93" t="s">
        <v>33</v>
      </c>
      <c r="F29" s="94"/>
      <c r="G29" s="44">
        <v>392000</v>
      </c>
      <c r="H29" s="26">
        <f t="shared" si="1"/>
        <v>431200.00000000006</v>
      </c>
      <c r="I29" s="45" t="s">
        <v>55</v>
      </c>
    </row>
    <row r="30" spans="2:9" ht="22.5" customHeight="1" x14ac:dyDescent="0.4">
      <c r="B30" s="14"/>
      <c r="C30" s="84"/>
      <c r="D30" s="57" t="s">
        <v>32</v>
      </c>
      <c r="E30" s="93" t="s">
        <v>34</v>
      </c>
      <c r="F30" s="94"/>
      <c r="G30" s="44">
        <v>392000</v>
      </c>
      <c r="H30" s="26">
        <f t="shared" si="1"/>
        <v>431200.00000000006</v>
      </c>
      <c r="I30" s="45" t="s">
        <v>27</v>
      </c>
    </row>
    <row r="31" spans="2:9" ht="22.5" customHeight="1" x14ac:dyDescent="0.4">
      <c r="B31" s="14"/>
      <c r="C31" s="84"/>
      <c r="D31" s="57" t="s">
        <v>35</v>
      </c>
      <c r="E31" s="93" t="s">
        <v>36</v>
      </c>
      <c r="F31" s="94"/>
      <c r="G31" s="44">
        <v>428000</v>
      </c>
      <c r="H31" s="26">
        <f t="shared" si="1"/>
        <v>470800.00000000006</v>
      </c>
      <c r="I31" s="45" t="s">
        <v>27</v>
      </c>
    </row>
    <row r="32" spans="2:9" ht="22.5" customHeight="1" x14ac:dyDescent="0.4">
      <c r="B32" s="15"/>
      <c r="C32" s="84"/>
      <c r="D32" s="58" t="s">
        <v>37</v>
      </c>
      <c r="E32" s="95" t="s">
        <v>38</v>
      </c>
      <c r="F32" s="96"/>
      <c r="G32" s="48">
        <v>468000</v>
      </c>
      <c r="H32" s="29">
        <f t="shared" si="1"/>
        <v>514800.00000000006</v>
      </c>
      <c r="I32" s="49"/>
    </row>
    <row r="33" spans="2:9" ht="22.5" customHeight="1" x14ac:dyDescent="0.4">
      <c r="B33" s="11" t="s">
        <v>21</v>
      </c>
      <c r="C33" s="50" t="s">
        <v>39</v>
      </c>
      <c r="D33" s="51"/>
      <c r="E33" s="76" t="s">
        <v>40</v>
      </c>
      <c r="F33" s="77"/>
      <c r="G33" s="52">
        <v>98300</v>
      </c>
      <c r="H33" s="53">
        <f t="shared" si="1"/>
        <v>108130.00000000001</v>
      </c>
      <c r="I33" s="54"/>
    </row>
    <row r="34" spans="2:9" ht="22.5" customHeight="1" x14ac:dyDescent="0.4">
      <c r="B34" s="12"/>
      <c r="C34" s="50" t="s">
        <v>41</v>
      </c>
      <c r="D34" s="51"/>
      <c r="E34" s="76" t="s">
        <v>42</v>
      </c>
      <c r="F34" s="77"/>
      <c r="G34" s="52">
        <v>46300</v>
      </c>
      <c r="H34" s="53">
        <f t="shared" si="1"/>
        <v>50930.000000000007</v>
      </c>
      <c r="I34" s="54"/>
    </row>
    <row r="35" spans="2:9" ht="22.5" customHeight="1" x14ac:dyDescent="0.4">
      <c r="B35" s="12"/>
      <c r="C35" s="50" t="s">
        <v>43</v>
      </c>
      <c r="D35" s="51"/>
      <c r="E35" s="76" t="s">
        <v>44</v>
      </c>
      <c r="F35" s="77"/>
      <c r="G35" s="52">
        <v>84500</v>
      </c>
      <c r="H35" s="53">
        <f t="shared" si="1"/>
        <v>92950.000000000015</v>
      </c>
      <c r="I35" s="54" t="s">
        <v>27</v>
      </c>
    </row>
    <row r="36" spans="2:9" ht="22.5" customHeight="1" x14ac:dyDescent="0.4">
      <c r="B36" s="12"/>
      <c r="C36" s="50" t="s">
        <v>45</v>
      </c>
      <c r="D36" s="51"/>
      <c r="E36" s="76" t="s">
        <v>46</v>
      </c>
      <c r="F36" s="77"/>
      <c r="G36" s="52">
        <v>34800</v>
      </c>
      <c r="H36" s="53">
        <f t="shared" si="1"/>
        <v>38280</v>
      </c>
      <c r="I36" s="54"/>
    </row>
    <row r="37" spans="2:9" ht="22.5" customHeight="1" x14ac:dyDescent="0.4">
      <c r="B37" s="12"/>
      <c r="C37" s="50" t="s">
        <v>47</v>
      </c>
      <c r="D37" s="51"/>
      <c r="E37" s="76" t="s">
        <v>48</v>
      </c>
      <c r="F37" s="77"/>
      <c r="G37" s="52">
        <v>36400</v>
      </c>
      <c r="H37" s="53">
        <v>38300</v>
      </c>
      <c r="I37" s="54"/>
    </row>
    <row r="38" spans="2:9" ht="22.5" customHeight="1" x14ac:dyDescent="0.4">
      <c r="B38" s="17"/>
      <c r="C38" s="59" t="s">
        <v>49</v>
      </c>
      <c r="D38" s="60" t="s">
        <v>56</v>
      </c>
      <c r="E38" s="82" t="s">
        <v>58</v>
      </c>
      <c r="F38" s="83"/>
      <c r="G38" s="61">
        <v>58700</v>
      </c>
      <c r="H38" s="23">
        <v>61700</v>
      </c>
      <c r="I38" s="56"/>
    </row>
    <row r="39" spans="2:9" ht="22.5" customHeight="1" x14ac:dyDescent="0.4">
      <c r="B39" s="15"/>
      <c r="C39" s="46"/>
      <c r="D39" s="62" t="s">
        <v>57</v>
      </c>
      <c r="E39" s="80" t="s">
        <v>59</v>
      </c>
      <c r="F39" s="81"/>
      <c r="G39" s="63">
        <v>46200</v>
      </c>
      <c r="H39" s="29">
        <v>48600</v>
      </c>
      <c r="I39" s="64"/>
    </row>
    <row r="40" spans="2:9" ht="22.5" customHeight="1" thickBot="1" x14ac:dyDescent="0.45">
      <c r="B40" s="73"/>
      <c r="C40" s="65" t="s">
        <v>50</v>
      </c>
      <c r="D40" s="66"/>
      <c r="E40" s="78" t="s">
        <v>62</v>
      </c>
      <c r="F40" s="79"/>
      <c r="G40" s="67">
        <v>58400</v>
      </c>
      <c r="H40" s="74">
        <f t="shared" si="1"/>
        <v>64240.000000000007</v>
      </c>
      <c r="I40" s="75" t="s">
        <v>55</v>
      </c>
    </row>
  </sheetData>
  <mergeCells count="41">
    <mergeCell ref="G6:H6"/>
    <mergeCell ref="E8:F8"/>
    <mergeCell ref="B11:B12"/>
    <mergeCell ref="E11:E12"/>
    <mergeCell ref="F11:F12"/>
    <mergeCell ref="G11:H11"/>
    <mergeCell ref="I11:I12"/>
    <mergeCell ref="I13:I20"/>
    <mergeCell ref="B22:B23"/>
    <mergeCell ref="G22:H22"/>
    <mergeCell ref="I22:I23"/>
    <mergeCell ref="C11:D12"/>
    <mergeCell ref="C13:D13"/>
    <mergeCell ref="C14:D14"/>
    <mergeCell ref="C15:D15"/>
    <mergeCell ref="C16:D16"/>
    <mergeCell ref="C17:D17"/>
    <mergeCell ref="C18:D18"/>
    <mergeCell ref="C19:D19"/>
    <mergeCell ref="C20:D20"/>
    <mergeCell ref="C28:C32"/>
    <mergeCell ref="C22:D23"/>
    <mergeCell ref="E22:F22"/>
    <mergeCell ref="E23:F23"/>
    <mergeCell ref="E24:F24"/>
    <mergeCell ref="E25:F25"/>
    <mergeCell ref="E26:F26"/>
    <mergeCell ref="E32:F32"/>
    <mergeCell ref="E31:F31"/>
    <mergeCell ref="E30:F30"/>
    <mergeCell ref="E29:F29"/>
    <mergeCell ref="E28:F28"/>
    <mergeCell ref="E27:F27"/>
    <mergeCell ref="E36:F36"/>
    <mergeCell ref="E35:F35"/>
    <mergeCell ref="E34:F34"/>
    <mergeCell ref="E33:F33"/>
    <mergeCell ref="E40:F40"/>
    <mergeCell ref="E39:F39"/>
    <mergeCell ref="E38:F38"/>
    <mergeCell ref="E37:F37"/>
  </mergeCells>
  <phoneticPr fontId="2"/>
  <dataValidations count="1">
    <dataValidation type="list" allowBlank="1" showInputMessage="1" showErrorMessage="1" sqref="B24:B39 B13:B20" xr:uid="{3C1BB2AA-381E-4BA9-9866-B2EBAB9BABB2}">
      <formula1>"○,　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23FAC-C0B4-48A7-A149-3645E4178F1E}">
  <ds:schemaRefs>
    <ds:schemaRef ds:uri="http://purl.org/dc/terms/"/>
    <ds:schemaRef ds:uri="http://schemas.microsoft.com/office/2006/documentManagement/types"/>
    <ds:schemaRef ds:uri="a1eea7b0-2354-4063-b85b-41dbbb654c4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ae46a4-1088-4ccd-93fa-3c1f86a991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2023-06-27T03:20:23Z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