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23974CE4-C0EB-4D4E-81AC-0E399ADB6808}" xr6:coauthVersionLast="47" xr6:coauthVersionMax="47" xr10:uidLastSave="{00000000-0000-0000-0000-000000000000}"/>
  <bookViews>
    <workbookView xWindow="37095" yWindow="825" windowWidth="19725" windowHeight="14775" xr2:uid="{4D345C25-4B1C-455F-83F5-3CA6FFF4C674}"/>
  </bookViews>
  <sheets>
    <sheet name="価格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5" l="1"/>
  <c r="G17" i="5"/>
  <c r="G16" i="5"/>
  <c r="G15" i="5"/>
  <c r="G14" i="5"/>
  <c r="G13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F7" i="5" l="1"/>
  <c r="G7" i="5"/>
</calcChain>
</file>

<file path=xl/sharedStrings.xml><?xml version="1.0" encoding="utf-8"?>
<sst xmlns="http://schemas.openxmlformats.org/spreadsheetml/2006/main" count="92" uniqueCount="62">
  <si>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</si>
  <si>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</si>
  <si>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</si>
  <si>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</si>
  <si>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</si>
  <si>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コンバイン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</si>
  <si>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</si>
  <si>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</si>
  <si>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</si>
  <si>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</si>
  <si>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</si>
  <si>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</si>
  <si>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YH400</t>
  </si>
  <si>
    <t>G無：トップサッカー
G：グレンタンク
Q：キャビン
E：ベルトコンベア排出方式
S：スプレッダ
W：ワイドヘッダー（2.0m）</t>
    <phoneticPr fontId="2"/>
  </si>
  <si>
    <t>GE</t>
  </si>
  <si>
    <t>GQE</t>
  </si>
  <si>
    <t>GQES</t>
  </si>
  <si>
    <t>GQWE</t>
  </si>
  <si>
    <t>○</t>
  </si>
  <si>
    <t>GQWES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</si>
  <si>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</si>
  <si>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</si>
  <si>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</si>
  <si>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</si>
  <si>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RB400,A</t>
    <phoneticPr fontId="2"/>
  </si>
  <si>
    <t>RB400W,A</t>
    <phoneticPr fontId="2"/>
  </si>
  <si>
    <t>BW400,AK</t>
    <phoneticPr fontId="2"/>
  </si>
  <si>
    <t>BW400W,AK</t>
    <phoneticPr fontId="2"/>
  </si>
  <si>
    <t>雑穀（きび・あわ・ひえ）・えごま</t>
    <phoneticPr fontId="2"/>
  </si>
  <si>
    <t>えごま</t>
    <phoneticPr fontId="2"/>
  </si>
  <si>
    <t>スプレッダ</t>
  </si>
  <si>
    <t>ビーンスラット</t>
  </si>
  <si>
    <t>GQWE・GQWES用</t>
    <phoneticPr fontId="2"/>
  </si>
  <si>
    <t>小豆用</t>
    <rPh sb="0" eb="2">
      <t>アズキ</t>
    </rPh>
    <rPh sb="2" eb="3">
      <t>ヨウ</t>
    </rPh>
    <phoneticPr fontId="2"/>
  </si>
  <si>
    <t>GQWE/GQWES用</t>
    <phoneticPr fontId="2"/>
  </si>
  <si>
    <t>黒大豆用</t>
    <rPh sb="0" eb="3">
      <t>クロダイズ</t>
    </rPh>
    <rPh sb="3" eb="4">
      <t>ヨウ</t>
    </rPh>
    <phoneticPr fontId="2"/>
  </si>
  <si>
    <t>共用部品</t>
    <rPh sb="2" eb="4">
      <t>ブヒン</t>
    </rPh>
    <phoneticPr fontId="2"/>
  </si>
  <si>
    <t>麦用</t>
    <rPh sb="0" eb="1">
      <t>ムギ</t>
    </rPh>
    <rPh sb="1" eb="2">
      <t>ヨウ</t>
    </rPh>
    <phoneticPr fontId="2"/>
  </si>
  <si>
    <t>ソバ用</t>
    <rPh sb="2" eb="3">
      <t>ヨウ</t>
    </rPh>
    <phoneticPr fontId="2"/>
  </si>
  <si>
    <t>ナタネ用</t>
    <rPh sb="3" eb="4">
      <t>ヨウ</t>
    </rPh>
    <phoneticPr fontId="2"/>
  </si>
  <si>
    <t>共用部品併用</t>
    <rPh sb="0" eb="2">
      <t>キョウヨウ</t>
    </rPh>
    <rPh sb="2" eb="4">
      <t>ブヒン</t>
    </rPh>
    <rPh sb="4" eb="6">
      <t>ヘイヨウ</t>
    </rPh>
    <phoneticPr fontId="2"/>
  </si>
  <si>
    <t>ハト麦</t>
    <rPh sb="2" eb="3">
      <t>ムギ</t>
    </rPh>
    <phoneticPr fontId="2"/>
  </si>
  <si>
    <t>GQWE・GQWES以外</t>
    <rPh sb="10" eb="12">
      <t>イガイ</t>
    </rPh>
    <phoneticPr fontId="2"/>
  </si>
  <si>
    <t>標準仕様用</t>
    <rPh sb="0" eb="2">
      <t>ヒョウジュン</t>
    </rPh>
    <rPh sb="2" eb="4">
      <t>シヨウ</t>
    </rPh>
    <rPh sb="4" eb="5">
      <t>ヨウ</t>
    </rPh>
    <phoneticPr fontId="2"/>
  </si>
  <si>
    <t>GE用</t>
    <rPh sb="2" eb="3">
      <t>ヨウ</t>
    </rPh>
    <phoneticPr fontId="2"/>
  </si>
  <si>
    <t>GQE/GQWE用</t>
    <rPh sb="8" eb="9">
      <t>ヨウ</t>
    </rPh>
    <phoneticPr fontId="2"/>
  </si>
  <si>
    <t>※オプションを取り付ける場合、別途取付工賃が発生する場合があります。</t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</si>
  <si>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</si>
  <si>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-</t>
  </si>
  <si>
    <t>BW400,AS</t>
    <phoneticPr fontId="2"/>
  </si>
  <si>
    <t>B400,ABBA</t>
    <phoneticPr fontId="2"/>
  </si>
  <si>
    <t>BW400,AM</t>
    <phoneticPr fontId="2"/>
  </si>
  <si>
    <t>BW400,AN</t>
    <phoneticPr fontId="2"/>
  </si>
  <si>
    <t>BW400,AZ</t>
    <phoneticPr fontId="2"/>
  </si>
  <si>
    <t>BW400,AZA</t>
    <phoneticPr fontId="2"/>
  </si>
  <si>
    <t>BW400,AHT</t>
    <phoneticPr fontId="2"/>
  </si>
  <si>
    <t>B400,ALFT</t>
    <phoneticPr fontId="2"/>
  </si>
  <si>
    <t>CS400,A</t>
    <phoneticPr fontId="2"/>
  </si>
  <si>
    <t>CS400,AGE</t>
    <phoneticPr fontId="2"/>
  </si>
  <si>
    <t>CS400,AGQE</t>
    <phoneticPr fontId="2"/>
  </si>
  <si>
    <t>B320-K,SLAT</t>
    <phoneticPr fontId="2"/>
  </si>
  <si>
    <t>B400W-K,SLAT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</si>
</sst>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Meiryo UI"/>
      <family val="3"/>
    </font>
    <font>
      <sz val="11"/>
      <color theme="1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color rgb="FF33333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3" fillId="0" borderId="38" xfId="1" applyFont="1" applyBorder="1" applyAlignment="1">
      <alignment horizontal="right" vertical="center" wrapText="1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0" xfId="0" applyFont="1" applyBorder="1">
      <alignment vertical="center"/>
    </xf>
    <xf numFmtId="38" fontId="3" fillId="0" borderId="29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 wrapText="1"/>
    </xf>
    <xf numFmtId="38" fontId="3" fillId="0" borderId="2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 wrapText="1"/>
    </xf>
    <xf numFmtId="38" fontId="3" fillId="0" borderId="39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0" borderId="36" xfId="1" applyFont="1" applyBorder="1" applyAlignment="1">
      <alignment horizontal="right" vertical="center" wrapText="1"/>
    </xf>
    <xf numFmtId="38" fontId="3" fillId="0" borderId="62" xfId="1" applyFont="1" applyBorder="1" applyAlignment="1">
      <alignment vertical="center"/>
    </xf>
    <xf numFmtId="38" fontId="3" fillId="0" borderId="63" xfId="1" applyFont="1" applyBorder="1" applyAlignment="1">
      <alignment horizontal="right" vertical="center" wrapText="1"/>
    </xf>
    <xf numFmtId="0" fontId="3" fillId="0" borderId="61" xfId="0" applyFont="1" applyBorder="1" applyAlignment="1">
      <alignment vertical="center" wrapText="1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horizontal="right" vertical="center" wrapText="1"/>
    </xf>
    <xf numFmtId="0" fontId="3" fillId="0" borderId="4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43" xfId="0" applyFont="1" applyBorder="1">
      <alignment vertical="center"/>
    </xf>
    <xf numFmtId="38" fontId="3" fillId="0" borderId="41" xfId="1" applyFont="1" applyBorder="1" applyAlignment="1">
      <alignment vertical="center"/>
    </xf>
    <xf numFmtId="38" fontId="3" fillId="0" borderId="40" xfId="1" applyFont="1" applyBorder="1" applyAlignment="1">
      <alignment horizontal="right" vertical="center" wrapText="1"/>
    </xf>
    <xf numFmtId="0" fontId="3" fillId="0" borderId="2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8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>
      <alignment vertical="center"/>
    </xf>
    <xf numFmtId="38" fontId="5" fillId="3" borderId="3" xfId="1" applyFont="1" applyFill="1" applyBorder="1" applyAlignment="1">
      <alignment horizontal="right" vertical="center"/>
    </xf>
    <xf numFmtId="3" fontId="7" fillId="4" borderId="4" xfId="0" applyNumberFormat="1" applyFont="1" applyFill="1" applyBorder="1" applyAlignment="1">
      <alignment horizontal="right" vertical="center" wrapText="1"/>
    </xf>
    <xf numFmtId="38" fontId="5" fillId="3" borderId="5" xfId="1" applyFont="1" applyFill="1" applyBorder="1" applyAlignment="1">
      <alignment horizontal="right" vertical="center"/>
    </xf>
    <xf numFmtId="3" fontId="7" fillId="4" borderId="6" xfId="0" applyNumberFormat="1" applyFont="1" applyFill="1" applyBorder="1" applyAlignment="1">
      <alignment horizontal="right" vertical="center" wrapText="1"/>
    </xf>
    <xf numFmtId="38" fontId="5" fillId="3" borderId="7" xfId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2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DE76-71DF-4013-847D-02FE397CF348}">
  <dimension ref="B1:H39"/>
  <sheetViews>
    <sheetView tabSelected="1" zoomScale="90" zoomScaleNormal="90" workbookViewId="0">
      <selection activeCell="D39" sqref="D39:E39"/>
    </sheetView>
  </sheetViews>
  <sheetFormatPr defaultColWidth="8.75" defaultRowHeight="15.75" x14ac:dyDescent="0.4"/>
  <cols>
    <col min="1" max="1" width="2.25" style="3" customWidth="1"/>
    <col min="2" max="2" width="8.75" style="3"/>
    <col min="3" max="3" width="26.5" style="3" customWidth="1"/>
    <col min="4" max="4" width="10" style="3" customWidth="1"/>
    <col min="5" max="5" width="11" style="3" customWidth="1"/>
    <col min="6" max="6" width="14" style="3" bestFit="1" customWidth="1"/>
    <col min="7" max="7" width="13.75" style="3" bestFit="1" customWidth="1"/>
    <col min="8" max="8" width="39.125" style="3" bestFit="1" customWidth="1"/>
    <col min="9" max="16384" width="8.75" style="3"/>
  </cols>
  <sheetData>
    <row r="1" spans="2:8" s="52" customFormat="1" x14ac:dyDescent="0.4"/>
    <row r="2" spans="2:8" s="52" customFormat="1" ht="21" x14ac:dyDescent="0.4">
      <c r="B2" s="53" t="s">
        <v>47</v>
      </c>
    </row>
    <row r="3" spans="2:8" s="52" customFormat="1" x14ac:dyDescent="0.4"/>
    <row r="4" spans="2:8" ht="16.5" thickBot="1" x14ac:dyDescent="0.45">
      <c r="B4" s="2"/>
      <c r="C4" s="3" t="s">
        <v>0</v>
      </c>
    </row>
    <row r="5" spans="2:8" x14ac:dyDescent="0.4">
      <c r="F5" s="100" t="s">
        <v>1</v>
      </c>
      <c r="G5" s="101"/>
    </row>
    <row r="6" spans="2:8" ht="16.5" thickBot="1" x14ac:dyDescent="0.45">
      <c r="F6" s="4" t="s">
        <v>2</v>
      </c>
      <c r="G6" s="5" t="s">
        <v>3</v>
      </c>
    </row>
    <row r="7" spans="2:8" ht="30" customHeight="1" thickBot="1" x14ac:dyDescent="0.45">
      <c r="C7" s="6"/>
      <c r="D7" s="89" t="s">
        <v>4</v>
      </c>
      <c r="E7" s="90"/>
      <c r="F7" s="7">
        <f>SUMIF(B:B,"○",F:F)</f>
        <v>9920000</v>
      </c>
      <c r="G7" s="8">
        <f>SUMIF(B:B,"○",G:G)</f>
        <v>10912000</v>
      </c>
    </row>
    <row r="8" spans="2:8" x14ac:dyDescent="0.4">
      <c r="D8" s="3" t="s">
        <v>46</v>
      </c>
    </row>
    <row r="10" spans="2:8" ht="16.5" thickBot="1" x14ac:dyDescent="0.45">
      <c r="B10" s="3" t="s">
        <v>5</v>
      </c>
    </row>
    <row r="11" spans="2:8" s="9" customFormat="1" x14ac:dyDescent="0.4">
      <c r="B11" s="91" t="s">
        <v>6</v>
      </c>
      <c r="C11" s="93" t="s">
        <v>7</v>
      </c>
      <c r="D11" s="95" t="s">
        <v>8</v>
      </c>
      <c r="E11" s="97" t="s">
        <v>9</v>
      </c>
      <c r="F11" s="102" t="s">
        <v>1</v>
      </c>
      <c r="G11" s="103"/>
      <c r="H11" s="104" t="s">
        <v>10</v>
      </c>
    </row>
    <row r="12" spans="2:8" s="9" customFormat="1" ht="16.5" thickBot="1" x14ac:dyDescent="0.45">
      <c r="B12" s="92"/>
      <c r="C12" s="94"/>
      <c r="D12" s="96"/>
      <c r="E12" s="98"/>
      <c r="F12" s="10" t="s">
        <v>2</v>
      </c>
      <c r="G12" s="11" t="s">
        <v>3</v>
      </c>
      <c r="H12" s="105"/>
    </row>
    <row r="13" spans="2:8" ht="23.25" customHeight="1" x14ac:dyDescent="0.4">
      <c r="B13" s="12" t="s">
        <v>11</v>
      </c>
      <c r="C13" s="13">
        <v>39.299999999999997</v>
      </c>
      <c r="D13" s="14" t="s">
        <v>12</v>
      </c>
      <c r="E13" s="29" t="s">
        <v>48</v>
      </c>
      <c r="F13" s="59">
        <v>7300000</v>
      </c>
      <c r="G13" s="60">
        <f t="shared" ref="G13:G18" si="0">SUM(F13*1.1)</f>
        <v>8030000.0000000009</v>
      </c>
      <c r="H13" s="106" t="s">
        <v>13</v>
      </c>
    </row>
    <row r="14" spans="2:8" ht="23.25" customHeight="1" x14ac:dyDescent="0.4">
      <c r="B14" s="12" t="s">
        <v>11</v>
      </c>
      <c r="C14" s="15">
        <v>39.299999999999997</v>
      </c>
      <c r="D14" s="16" t="s">
        <v>12</v>
      </c>
      <c r="E14" s="30" t="s">
        <v>14</v>
      </c>
      <c r="F14" s="61">
        <v>8150000</v>
      </c>
      <c r="G14" s="62">
        <f t="shared" si="0"/>
        <v>8965000</v>
      </c>
      <c r="H14" s="107"/>
    </row>
    <row r="15" spans="2:8" ht="23.25" customHeight="1" x14ac:dyDescent="0.4">
      <c r="B15" s="12" t="s">
        <v>11</v>
      </c>
      <c r="C15" s="15">
        <v>39.299999999999997</v>
      </c>
      <c r="D15" s="16" t="s">
        <v>12</v>
      </c>
      <c r="E15" s="30" t="s">
        <v>15</v>
      </c>
      <c r="F15" s="61">
        <v>9100000</v>
      </c>
      <c r="G15" s="62">
        <f t="shared" si="0"/>
        <v>10010000</v>
      </c>
      <c r="H15" s="107"/>
    </row>
    <row r="16" spans="2:8" ht="23.25" customHeight="1" x14ac:dyDescent="0.4">
      <c r="B16" s="12" t="s">
        <v>11</v>
      </c>
      <c r="C16" s="15">
        <v>39.299999999999997</v>
      </c>
      <c r="D16" s="16" t="s">
        <v>12</v>
      </c>
      <c r="E16" s="30" t="s">
        <v>16</v>
      </c>
      <c r="F16" s="61">
        <v>9460000</v>
      </c>
      <c r="G16" s="62">
        <f t="shared" si="0"/>
        <v>10406000</v>
      </c>
      <c r="H16" s="107"/>
    </row>
    <row r="17" spans="2:8" ht="23.25" customHeight="1" x14ac:dyDescent="0.4">
      <c r="B17" s="12" t="s">
        <v>11</v>
      </c>
      <c r="C17" s="15">
        <v>39.299999999999997</v>
      </c>
      <c r="D17" s="16" t="s">
        <v>12</v>
      </c>
      <c r="E17" s="30" t="s">
        <v>17</v>
      </c>
      <c r="F17" s="61">
        <v>9560000</v>
      </c>
      <c r="G17" s="62">
        <f t="shared" si="0"/>
        <v>10516000</v>
      </c>
      <c r="H17" s="107"/>
    </row>
    <row r="18" spans="2:8" ht="23.25" customHeight="1" thickBot="1" x14ac:dyDescent="0.45">
      <c r="B18" s="17" t="s">
        <v>18</v>
      </c>
      <c r="C18" s="18">
        <v>39.299999999999997</v>
      </c>
      <c r="D18" s="19" t="s">
        <v>12</v>
      </c>
      <c r="E18" s="31" t="s">
        <v>19</v>
      </c>
      <c r="F18" s="63">
        <v>9920000</v>
      </c>
      <c r="G18" s="64">
        <f t="shared" si="0"/>
        <v>10912000</v>
      </c>
      <c r="H18" s="108"/>
    </row>
    <row r="19" spans="2:8" ht="18.75" customHeight="1" x14ac:dyDescent="0.4">
      <c r="B19" s="9"/>
      <c r="C19" s="9"/>
      <c r="D19" s="54"/>
      <c r="E19" s="55"/>
      <c r="F19" s="56"/>
      <c r="G19" s="57"/>
      <c r="H19" s="58"/>
    </row>
    <row r="20" spans="2:8" ht="16.5" thickBot="1" x14ac:dyDescent="0.45">
      <c r="B20" s="3" t="s">
        <v>20</v>
      </c>
    </row>
    <row r="21" spans="2:8" s="9" customFormat="1" x14ac:dyDescent="0.4">
      <c r="B21" s="65" t="s">
        <v>6</v>
      </c>
      <c r="C21" s="67" t="s">
        <v>21</v>
      </c>
      <c r="D21" s="20" t="s">
        <v>8</v>
      </c>
      <c r="E21" s="21" t="s">
        <v>22</v>
      </c>
      <c r="F21" s="102" t="s">
        <v>1</v>
      </c>
      <c r="G21" s="103"/>
      <c r="H21" s="109" t="s">
        <v>10</v>
      </c>
    </row>
    <row r="22" spans="2:8" s="9" customFormat="1" ht="16.5" thickBot="1" x14ac:dyDescent="0.45">
      <c r="B22" s="66"/>
      <c r="C22" s="68"/>
      <c r="D22" s="75" t="s">
        <v>23</v>
      </c>
      <c r="E22" s="76"/>
      <c r="F22" s="10" t="s">
        <v>2</v>
      </c>
      <c r="G22" s="11" t="s">
        <v>3</v>
      </c>
      <c r="H22" s="110"/>
    </row>
    <row r="23" spans="2:8" ht="18.75" customHeight="1" x14ac:dyDescent="0.4">
      <c r="B23" s="12" t="s">
        <v>11</v>
      </c>
      <c r="C23" s="32" t="s">
        <v>33</v>
      </c>
      <c r="D23" s="69" t="s">
        <v>24</v>
      </c>
      <c r="E23" s="70"/>
      <c r="F23" s="33">
        <v>38300</v>
      </c>
      <c r="G23" s="34">
        <f t="shared" ref="G23:G39" si="1">F23*1.1</f>
        <v>42130</v>
      </c>
      <c r="H23" s="22"/>
    </row>
    <row r="24" spans="2:8" x14ac:dyDescent="0.4">
      <c r="B24" s="12"/>
      <c r="C24" s="32" t="s">
        <v>33</v>
      </c>
      <c r="D24" s="77" t="s">
        <v>25</v>
      </c>
      <c r="E24" s="78"/>
      <c r="F24" s="33">
        <v>40500</v>
      </c>
      <c r="G24" s="35">
        <f t="shared" si="1"/>
        <v>44550</v>
      </c>
      <c r="H24" s="23" t="s">
        <v>34</v>
      </c>
    </row>
    <row r="25" spans="2:8" x14ac:dyDescent="0.25">
      <c r="B25" s="12"/>
      <c r="C25" s="32" t="s">
        <v>35</v>
      </c>
      <c r="D25" s="83" t="s">
        <v>50</v>
      </c>
      <c r="E25" s="84"/>
      <c r="F25" s="33">
        <v>144000</v>
      </c>
      <c r="G25" s="35">
        <f t="shared" si="1"/>
        <v>158400</v>
      </c>
      <c r="H25" s="23"/>
    </row>
    <row r="26" spans="2:8" x14ac:dyDescent="0.4">
      <c r="B26" s="12"/>
      <c r="C26" s="32" t="s">
        <v>36</v>
      </c>
      <c r="D26" s="77" t="s">
        <v>26</v>
      </c>
      <c r="E26" s="78"/>
      <c r="F26" s="36">
        <v>31000</v>
      </c>
      <c r="G26" s="37">
        <f t="shared" si="1"/>
        <v>34100</v>
      </c>
      <c r="H26" s="23"/>
    </row>
    <row r="27" spans="2:8" x14ac:dyDescent="0.4">
      <c r="B27" s="12" t="s">
        <v>11</v>
      </c>
      <c r="C27" s="32" t="s">
        <v>36</v>
      </c>
      <c r="D27" s="77" t="s">
        <v>27</v>
      </c>
      <c r="E27" s="78"/>
      <c r="F27" s="36">
        <v>33300</v>
      </c>
      <c r="G27" s="37">
        <f t="shared" si="1"/>
        <v>36630</v>
      </c>
      <c r="H27" s="23" t="s">
        <v>34</v>
      </c>
    </row>
    <row r="28" spans="2:8" x14ac:dyDescent="0.4">
      <c r="B28" s="12" t="s">
        <v>11</v>
      </c>
      <c r="C28" s="32" t="s">
        <v>37</v>
      </c>
      <c r="D28" s="77" t="s">
        <v>51</v>
      </c>
      <c r="E28" s="78"/>
      <c r="F28" s="33">
        <v>112000</v>
      </c>
      <c r="G28" s="35">
        <f t="shared" si="1"/>
        <v>123200.00000000001</v>
      </c>
      <c r="H28" s="23" t="s">
        <v>40</v>
      </c>
    </row>
    <row r="29" spans="2:8" x14ac:dyDescent="0.4">
      <c r="B29" s="12"/>
      <c r="C29" s="32" t="s">
        <v>38</v>
      </c>
      <c r="D29" s="77" t="s">
        <v>49</v>
      </c>
      <c r="E29" s="78"/>
      <c r="F29" s="33">
        <v>30200</v>
      </c>
      <c r="G29" s="35">
        <f t="shared" si="1"/>
        <v>33220</v>
      </c>
      <c r="H29" s="23" t="s">
        <v>40</v>
      </c>
    </row>
    <row r="30" spans="2:8" x14ac:dyDescent="0.4">
      <c r="B30" s="12"/>
      <c r="C30" s="32" t="s">
        <v>39</v>
      </c>
      <c r="D30" s="77" t="s">
        <v>52</v>
      </c>
      <c r="E30" s="78"/>
      <c r="F30" s="33">
        <v>36000</v>
      </c>
      <c r="G30" s="35">
        <f t="shared" si="1"/>
        <v>39600</v>
      </c>
      <c r="H30" s="23" t="s">
        <v>40</v>
      </c>
    </row>
    <row r="31" spans="2:8" x14ac:dyDescent="0.4">
      <c r="B31" s="12"/>
      <c r="C31" s="32" t="s">
        <v>28</v>
      </c>
      <c r="D31" s="77" t="s">
        <v>53</v>
      </c>
      <c r="E31" s="78"/>
      <c r="F31" s="33">
        <v>174000</v>
      </c>
      <c r="G31" s="35">
        <f t="shared" si="1"/>
        <v>191400.00000000003</v>
      </c>
      <c r="H31" s="23" t="s">
        <v>40</v>
      </c>
    </row>
    <row r="32" spans="2:8" x14ac:dyDescent="0.4">
      <c r="B32" s="12"/>
      <c r="C32" s="32" t="s">
        <v>29</v>
      </c>
      <c r="D32" s="77" t="s">
        <v>54</v>
      </c>
      <c r="E32" s="78"/>
      <c r="F32" s="38">
        <v>17900</v>
      </c>
      <c r="G32" s="1">
        <f t="shared" si="1"/>
        <v>19690</v>
      </c>
      <c r="H32" s="23" t="s">
        <v>40</v>
      </c>
    </row>
    <row r="33" spans="2:8" ht="18.75" customHeight="1" x14ac:dyDescent="0.4">
      <c r="B33" s="24" t="s">
        <v>11</v>
      </c>
      <c r="C33" s="73" t="s">
        <v>41</v>
      </c>
      <c r="D33" s="71" t="s">
        <v>55</v>
      </c>
      <c r="E33" s="72"/>
      <c r="F33" s="39">
        <v>112000</v>
      </c>
      <c r="G33" s="40">
        <f t="shared" si="1"/>
        <v>123200.00000000001</v>
      </c>
      <c r="H33" s="99"/>
    </row>
    <row r="34" spans="2:8" ht="18.75" customHeight="1" x14ac:dyDescent="0.4">
      <c r="B34" s="25" t="s">
        <v>11</v>
      </c>
      <c r="C34" s="74"/>
      <c r="D34" s="79" t="s">
        <v>56</v>
      </c>
      <c r="E34" s="80"/>
      <c r="F34" s="38">
        <v>12000</v>
      </c>
      <c r="G34" s="1">
        <f t="shared" si="1"/>
        <v>13200.000000000002</v>
      </c>
      <c r="H34" s="74"/>
    </row>
    <row r="35" spans="2:8" ht="18.75" customHeight="1" x14ac:dyDescent="0.4">
      <c r="B35" s="26"/>
      <c r="C35" s="81" t="s">
        <v>30</v>
      </c>
      <c r="D35" s="71" t="s">
        <v>57</v>
      </c>
      <c r="E35" s="72"/>
      <c r="F35" s="41">
        <v>360000</v>
      </c>
      <c r="G35" s="42">
        <f t="shared" si="1"/>
        <v>396000.00000000006</v>
      </c>
      <c r="H35" s="43" t="s">
        <v>43</v>
      </c>
    </row>
    <row r="36" spans="2:8" ht="18.75" customHeight="1" x14ac:dyDescent="0.4">
      <c r="B36" s="27"/>
      <c r="C36" s="81"/>
      <c r="D36" s="87" t="s">
        <v>58</v>
      </c>
      <c r="E36" s="88"/>
      <c r="F36" s="44">
        <v>360000</v>
      </c>
      <c r="G36" s="45">
        <f t="shared" si="1"/>
        <v>396000.00000000006</v>
      </c>
      <c r="H36" s="46" t="s">
        <v>44</v>
      </c>
    </row>
    <row r="37" spans="2:8" ht="18.75" customHeight="1" x14ac:dyDescent="0.4">
      <c r="B37" s="25"/>
      <c r="C37" s="74"/>
      <c r="D37" s="79" t="s">
        <v>59</v>
      </c>
      <c r="E37" s="80"/>
      <c r="F37" s="38">
        <v>360000</v>
      </c>
      <c r="G37" s="1">
        <f t="shared" si="1"/>
        <v>396000.00000000006</v>
      </c>
      <c r="H37" s="47" t="s">
        <v>45</v>
      </c>
    </row>
    <row r="38" spans="2:8" ht="18.75" customHeight="1" x14ac:dyDescent="0.4">
      <c r="B38" s="24"/>
      <c r="C38" s="73" t="s">
        <v>31</v>
      </c>
      <c r="D38" s="71" t="s">
        <v>60</v>
      </c>
      <c r="E38" s="72"/>
      <c r="F38" s="39">
        <v>59800</v>
      </c>
      <c r="G38" s="40">
        <f t="shared" si="1"/>
        <v>65780</v>
      </c>
      <c r="H38" s="48" t="s">
        <v>42</v>
      </c>
    </row>
    <row r="39" spans="2:8" ht="19.5" customHeight="1" thickBot="1" x14ac:dyDescent="0.45">
      <c r="B39" s="28"/>
      <c r="C39" s="82"/>
      <c r="D39" s="85" t="s">
        <v>61</v>
      </c>
      <c r="E39" s="86"/>
      <c r="F39" s="49">
        <v>96100</v>
      </c>
      <c r="G39" s="50">
        <f t="shared" si="1"/>
        <v>105710.00000000001</v>
      </c>
      <c r="H39" s="51" t="s">
        <v>32</v>
      </c>
    </row>
  </sheetData>
  <mergeCells count="35">
    <mergeCell ref="H33:H34"/>
    <mergeCell ref="F5:G5"/>
    <mergeCell ref="F11:G11"/>
    <mergeCell ref="H11:H12"/>
    <mergeCell ref="H13:H18"/>
    <mergeCell ref="F21:G21"/>
    <mergeCell ref="H21:H22"/>
    <mergeCell ref="D7:E7"/>
    <mergeCell ref="B11:B12"/>
    <mergeCell ref="C11:C12"/>
    <mergeCell ref="D11:D12"/>
    <mergeCell ref="E11:E12"/>
    <mergeCell ref="C35:C37"/>
    <mergeCell ref="C38:C39"/>
    <mergeCell ref="D24:E24"/>
    <mergeCell ref="D25:E25"/>
    <mergeCell ref="D26:E26"/>
    <mergeCell ref="D27:E27"/>
    <mergeCell ref="D28:E28"/>
    <mergeCell ref="D39:E39"/>
    <mergeCell ref="D38:E38"/>
    <mergeCell ref="D37:E37"/>
    <mergeCell ref="D36:E36"/>
    <mergeCell ref="D35:E35"/>
    <mergeCell ref="B21:B22"/>
    <mergeCell ref="C21:C22"/>
    <mergeCell ref="D23:E23"/>
    <mergeCell ref="D33:E33"/>
    <mergeCell ref="C33:C34"/>
    <mergeCell ref="D22:E22"/>
    <mergeCell ref="D29:E29"/>
    <mergeCell ref="D30:E30"/>
    <mergeCell ref="D31:E31"/>
    <mergeCell ref="D32:E32"/>
    <mergeCell ref="D34:E34"/>
  </mergeCells>
  <phoneticPr fontId="2"/>
  <dataValidations count="1">
    <dataValidation type="list" allowBlank="1" showInputMessage="1" showErrorMessage="1" sqref="B23:B39 B13:B18" xr:uid="{71E7BA79-40C9-4F39-8D06-1FAC9FA08065}">
      <formula1>"○,　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D23FAC-C0B4-48A7-A149-3645E4178F1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a1eea7b0-2354-4063-b85b-41dbbb654c4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8ae46a4-1088-4ccd-93fa-3c1f86a9918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E91C5D-3C97-41CF-B3BE-C90A3A5B7502}"/>
</file>

<file path=customXml/itemProps3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dcterms:created xsi:type="dcterms:W3CDTF">2021-05-12T07:36:57Z</dcterms:created>
  <dcterms:modified xsi:type="dcterms:W3CDTF">2024-03-14T05:54:36Z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