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A010184\Downloads\オンライン商談_価格改訂\田植機\"/>
    </mc:Choice>
  </mc:AlternateContent>
  <xr:revisionPtr revIDLastSave="0" documentId="13_ncr:1_{FF534BD0-0F2A-4A52-A407-2E667E352809}" xr6:coauthVersionLast="45" xr6:coauthVersionMax="45" xr10:uidLastSave="{00000000-0000-0000-0000-000000000000}"/>
  <bookViews>
    <workbookView xWindow="1170" yWindow="1170" windowWidth="18450" windowHeight="14970" xr2:uid="{4D345C25-4B1C-455F-83F5-3CA6FFF4C674}"/>
  </bookViews>
  <sheets>
    <sheet name="価格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2" i="2" l="1"/>
  <c r="H40" i="2"/>
  <c r="H28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0" i="2"/>
  <c r="I19" i="2"/>
  <c r="I18" i="2"/>
  <c r="I17" i="2"/>
  <c r="I16" i="2"/>
  <c r="I15" i="2"/>
  <c r="I14" i="2"/>
  <c r="I13" i="2"/>
  <c r="H44" i="2" l="1"/>
  <c r="I8" i="2"/>
  <c r="H8" i="2"/>
</calcChain>
</file>

<file path=xl/sharedStrings.xml><?xml version="1.0" encoding="utf-8"?>
<sst xmlns="http://schemas.openxmlformats.org/spreadsheetml/2006/main" count="179" uniqueCount="141">
  <si>
    <t>ファイルを開いた際、「保護ビュー」が表示された場合は、「編集を有効にする」を押してください。</t>
    <rPh sb="5" eb="6">
      <t>ヒラ</t>
    </rPh>
    <rPh sb="8" eb="9">
      <t>サイ</t>
    </rPh>
    <phoneticPr fontId="1"/>
  </si>
  <si>
    <t>黄色内をプルダウンで選択してください。</t>
    <rPh sb="0" eb="2">
      <t>キイロ</t>
    </rPh>
    <rPh sb="2" eb="3">
      <t>ナイ</t>
    </rPh>
    <rPh sb="10" eb="12">
      <t>センタク</t>
    </rPh>
    <phoneticPr fontId="1"/>
  </si>
  <si>
    <t>メーカー希望小売価格</t>
  </si>
  <si>
    <t>（税抜・円）</t>
  </si>
  <si>
    <t>(10%税込・円)</t>
    <phoneticPr fontId="1"/>
  </si>
  <si>
    <t>合計</t>
    <rPh sb="0" eb="2">
      <t>ゴウケイ</t>
    </rPh>
    <phoneticPr fontId="1"/>
  </si>
  <si>
    <t>※オプションを取り付ける場合、別途取付工賃が発生する場合があります。</t>
  </si>
  <si>
    <t>田植機</t>
    <rPh sb="0" eb="2">
      <t>タウ</t>
    </rPh>
    <rPh sb="2" eb="3">
      <t>キ</t>
    </rPh>
    <phoneticPr fontId="1"/>
  </si>
  <si>
    <t>選択</t>
    <rPh sb="0" eb="2">
      <t>センタク</t>
    </rPh>
    <phoneticPr fontId="1"/>
  </si>
  <si>
    <t>エンジン馬力(PS)</t>
    <rPh sb="4" eb="6">
      <t>バリキ</t>
    </rPh>
    <phoneticPr fontId="1"/>
  </si>
  <si>
    <t>販売型式</t>
    <phoneticPr fontId="1"/>
  </si>
  <si>
    <t>仕様</t>
  </si>
  <si>
    <t>備考</t>
  </si>
  <si>
    <t>　</t>
  </si>
  <si>
    <t>YR5D</t>
  </si>
  <si>
    <t>XU-Z</t>
  </si>
  <si>
    <t>X：前輪幅広タイヤ</t>
  </si>
  <si>
    <t>XU-ZF</t>
  </si>
  <si>
    <t>U：水平制御（ナイスティUFO）</t>
  </si>
  <si>
    <t>XU-ZT</t>
  </si>
  <si>
    <t>Z：すこやかロータ</t>
  </si>
  <si>
    <t>XU-ZFT</t>
  </si>
  <si>
    <t>F：粒状施肥機</t>
  </si>
  <si>
    <t>YR7D</t>
  </si>
  <si>
    <t>T：密苗</t>
  </si>
  <si>
    <t>○</t>
  </si>
  <si>
    <t>オプション</t>
    <phoneticPr fontId="1"/>
  </si>
  <si>
    <t>品名</t>
    <rPh sb="0" eb="2">
      <t>ヒンメイ</t>
    </rPh>
    <phoneticPr fontId="1"/>
  </si>
  <si>
    <t>仕様</t>
    <phoneticPr fontId="1"/>
  </si>
  <si>
    <t>又は商品コード</t>
    <rPh sb="0" eb="1">
      <t>マタ</t>
    </rPh>
    <rPh sb="2" eb="4">
      <t>ショウヒン</t>
    </rPh>
    <phoneticPr fontId="1"/>
  </si>
  <si>
    <t>フロントウェイト</t>
    <phoneticPr fontId="1"/>
  </si>
  <si>
    <t>フロントウエイト20kg</t>
  </si>
  <si>
    <t>1TS100-01001</t>
  </si>
  <si>
    <t>※4個まで装着可能</t>
    <phoneticPr fontId="1"/>
  </si>
  <si>
    <t>数量</t>
    <rPh sb="0" eb="2">
      <t>スウリョウ</t>
    </rPh>
    <phoneticPr fontId="1"/>
  </si>
  <si>
    <t>必要数選択してください。</t>
    <rPh sb="0" eb="2">
      <t>ヒツヨウ</t>
    </rPh>
    <rPh sb="2" eb="3">
      <t>スウ</t>
    </rPh>
    <rPh sb="3" eb="5">
      <t>センタク</t>
    </rPh>
    <phoneticPr fontId="1"/>
  </si>
  <si>
    <t>フロントウェイトステー</t>
    <phoneticPr fontId="1"/>
  </si>
  <si>
    <t>7C7500-94100</t>
    <phoneticPr fontId="1"/>
  </si>
  <si>
    <t>フロントウェイト装着時併用</t>
  </si>
  <si>
    <t>補助車輪</t>
  </si>
  <si>
    <t>外側RS車輪</t>
  </si>
  <si>
    <t>SRG90R,SRNHN</t>
  </si>
  <si>
    <t>外側ゴムラグ車輪</t>
  </si>
  <si>
    <t>SRR90R,SRNHN</t>
  </si>
  <si>
    <t>後輪リムゴムラグタイヤ</t>
  </si>
  <si>
    <t>LG950R,SRNH</t>
  </si>
  <si>
    <t>補助予備苗台</t>
  </si>
  <si>
    <t>12枚</t>
  </si>
  <si>
    <t>7C7500-99503</t>
  </si>
  <si>
    <t>適用：YR5D</t>
  </si>
  <si>
    <t>24枚</t>
  </si>
  <si>
    <t>7C7500-99600</t>
  </si>
  <si>
    <t>適用：YR5D</t>
    <phoneticPr fontId="1"/>
  </si>
  <si>
    <t>16枚</t>
  </si>
  <si>
    <t>7C7520-99503</t>
  </si>
  <si>
    <t>適用：YR7D</t>
    <phoneticPr fontId="1"/>
  </si>
  <si>
    <t>7C7520-99603</t>
  </si>
  <si>
    <t>外側延長デッキ</t>
  </si>
  <si>
    <t>7C7500-38250</t>
  </si>
  <si>
    <t>適用：YR5D(YR7D標準装着)</t>
  </si>
  <si>
    <t>後方アシストバー</t>
  </si>
  <si>
    <t>7C7500-39000</t>
  </si>
  <si>
    <t>針爪（慣行苗）</t>
  </si>
  <si>
    <t>1C7102-66800</t>
  </si>
  <si>
    <t>プッシュピース</t>
  </si>
  <si>
    <t>1C7102-66912</t>
  </si>
  <si>
    <t>苗マットキーパ下</t>
  </si>
  <si>
    <t>1C6710-82740</t>
  </si>
  <si>
    <t>苗ストッパPQ</t>
  </si>
  <si>
    <t>1C742C-82680</t>
  </si>
  <si>
    <t>サブ苗マット押え</t>
  </si>
  <si>
    <t>7C7102-82551</t>
  </si>
  <si>
    <t>7C7300-82550</t>
  </si>
  <si>
    <t>棒マーカ</t>
  </si>
  <si>
    <t>7C7200-99800</t>
  </si>
  <si>
    <t>7C7520-99800</t>
  </si>
  <si>
    <t>あぜぎわロングマーカ</t>
    <phoneticPr fontId="1"/>
  </si>
  <si>
    <t>7C7230-92900</t>
  </si>
  <si>
    <t>※1</t>
    <phoneticPr fontId="1"/>
  </si>
  <si>
    <t>大型サンバイザー</t>
  </si>
  <si>
    <t>TN8YRD,S</t>
  </si>
  <si>
    <t>※2</t>
    <phoneticPr fontId="1"/>
  </si>
  <si>
    <t>※3</t>
    <phoneticPr fontId="1"/>
  </si>
  <si>
    <t>本機カバー</t>
  </si>
  <si>
    <t>1E8420-98102</t>
  </si>
  <si>
    <t>7C7161-96901</t>
  </si>
  <si>
    <t>サイドミラー</t>
  </si>
  <si>
    <t>7C7161-91310-8</t>
  </si>
  <si>
    <t>すこやかロータ延長キット</t>
  </si>
  <si>
    <t>7C7500-68100</t>
  </si>
  <si>
    <t>すこやかレール</t>
    <phoneticPr fontId="1"/>
  </si>
  <si>
    <t>RYN-8D,YRB</t>
  </si>
  <si>
    <t>RYN-8DL,YR</t>
  </si>
  <si>
    <t>除草剤散布機 （粒状）</t>
    <phoneticPr fontId="1"/>
  </si>
  <si>
    <t>PS5D</t>
    <phoneticPr fontId="1"/>
  </si>
  <si>
    <t>PS7D</t>
    <phoneticPr fontId="1"/>
  </si>
  <si>
    <t>適用：YR7D</t>
  </si>
  <si>
    <t>箱施用剤散布機</t>
  </si>
  <si>
    <t>TS5DH</t>
    <phoneticPr fontId="1"/>
  </si>
  <si>
    <t>適用：YR5D※単品装着不可</t>
  </si>
  <si>
    <t>TS7DH</t>
    <phoneticPr fontId="1"/>
  </si>
  <si>
    <t>側条施薬機</t>
  </si>
  <si>
    <t>CP7,TS7D</t>
  </si>
  <si>
    <t>空箱入れ</t>
  </si>
  <si>
    <t>7C7200-91700</t>
  </si>
  <si>
    <t>スマートアシスト</t>
  </si>
  <si>
    <t>7C7500-08102</t>
  </si>
  <si>
    <t>苗すべり棒</t>
  </si>
  <si>
    <t>7C7500-99100</t>
  </si>
  <si>
    <t>台座付きシート</t>
  </si>
  <si>
    <t>1C7670-41010</t>
  </si>
  <si>
    <t>アームレスキット</t>
    <phoneticPr fontId="1"/>
  </si>
  <si>
    <t>7C7531-41200</t>
  </si>
  <si>
    <t>必要数選択してください。</t>
    <phoneticPr fontId="1"/>
  </si>
  <si>
    <t>TN8YRD,HP</t>
    <phoneticPr fontId="1"/>
  </si>
  <si>
    <t>※1：あぜぎわロングマーカには、別途つりざおが必要となります。</t>
    <phoneticPr fontId="1"/>
  </si>
  <si>
    <t>※2：予備苗台OP仕様、L仕様には装着不可。</t>
    <phoneticPr fontId="1"/>
  </si>
  <si>
    <t>※3：予備苗台OP仕様、L仕様のみ装着可。</t>
    <phoneticPr fontId="1"/>
  </si>
  <si>
    <t>粒状施肥機</t>
  </si>
  <si>
    <t>除草剤散布機（フロアブル剤）</t>
  </si>
  <si>
    <t>JS-1RW</t>
  </si>
  <si>
    <t>（箱施用剤散布機用アタッチメント）</t>
    <phoneticPr fontId="1"/>
  </si>
  <si>
    <t>除草剤散布機（粒剤）</t>
    <phoneticPr fontId="1"/>
  </si>
  <si>
    <t>適用：YR5D　※4</t>
    <phoneticPr fontId="1"/>
  </si>
  <si>
    <t>適用：YR7D　※4</t>
    <phoneticPr fontId="1"/>
  </si>
  <si>
    <t>適用：YR7D※単品装着不可</t>
    <phoneticPr fontId="1"/>
  </si>
  <si>
    <t>適用：YR5D※単品装着不可 ※5</t>
    <phoneticPr fontId="1"/>
  </si>
  <si>
    <t>適用：YR7D※単品装着不可 ※5</t>
    <phoneticPr fontId="1"/>
  </si>
  <si>
    <t>※6：台座付きシートが必要となります。</t>
    <phoneticPr fontId="1"/>
  </si>
  <si>
    <t>※6</t>
    <phoneticPr fontId="1"/>
  </si>
  <si>
    <t>※4：箱施用剤散布機と同時装着の場合は別途キットが必要。</t>
    <phoneticPr fontId="1"/>
  </si>
  <si>
    <t>※5：箱施用剤散布機TSシリーズのアタッチメント。ペースト仕様（L仕様）は装着不可。</t>
    <phoneticPr fontId="1"/>
  </si>
  <si>
    <t>※4</t>
    <phoneticPr fontId="1"/>
  </si>
  <si>
    <t>FT5D</t>
    <phoneticPr fontId="1"/>
  </si>
  <si>
    <t>FT7D</t>
    <phoneticPr fontId="1"/>
  </si>
  <si>
    <t xml:space="preserve">JS-1R,YRD </t>
    <phoneticPr fontId="1"/>
  </si>
  <si>
    <t>PLR20,YRD</t>
    <phoneticPr fontId="1"/>
  </si>
  <si>
    <t>条数×4個必要</t>
    <rPh sb="4" eb="5">
      <t>コ</t>
    </rPh>
    <rPh sb="5" eb="7">
      <t>ヒツヨウ</t>
    </rPh>
    <phoneticPr fontId="1"/>
  </si>
  <si>
    <t>条数×2個必要</t>
    <rPh sb="4" eb="5">
      <t>コ</t>
    </rPh>
    <rPh sb="5" eb="7">
      <t>ヒツヨウ</t>
    </rPh>
    <phoneticPr fontId="1"/>
  </si>
  <si>
    <t>CP5,TS5D</t>
    <phoneticPr fontId="1"/>
  </si>
  <si>
    <t>お勧めする田植機､オプションを事前に選択しているので、お客様の要望に合わせて変更をお願いします。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</si>
</sst>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游ゴシック"/>
      <family val="2"/>
      <charset val="128"/>
      <scheme val="minor"/>
    </font>
    <font>
      <sz val="6"/>
      <color rgb="FF000000"/>
      <name val="游ゴシック"/>
      <family val="2"/>
      <charset val="128"/>
      <scheme val="minor"/>
    </font>
    <font>
      <sz val="11"/>
      <color rgb="FF000000"/>
      <name val="Meiryo UI"/>
      <family val="3"/>
      <charset val="128"/>
    </font>
    <font>
      <sz val="11"/>
      <color rgb="FF333333"/>
      <name val="Meiryo UI"/>
      <family val="3"/>
      <charset val="128"/>
    </font>
    <font>
      <sz val="10"/>
      <color rgb="FF000000"/>
      <name val="Meiryo UI"/>
      <family val="3"/>
      <charset val="128"/>
    </font>
    <font>
      <sz val="16"/>
      <color rgb="FFC00000"/>
      <name val="Meiryo UI"/>
      <family val="3"/>
      <charset val="128"/>
    </font>
    <font>
      <sz val="11"/>
      <color rgb="FF000000"/>
      <name val="Meiryo UI"/>
      <family val="3"/>
      <charset val="128"/>
    </font>
    <font>
      <sz val="12"/>
      <color rgb="FF00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7E6E6"/>
        <bgColor indexed="64"/>
      </patternFill>
    </fill>
  </fills>
  <borders count="9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rgb="FF000000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88"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2" fillId="0" borderId="29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2" fillId="2" borderId="22" xfId="0" applyFont="1" applyFill="1" applyBorder="1" applyAlignment="1">
      <alignment horizontal="center" vertical="center"/>
    </xf>
    <xf numFmtId="0" fontId="2" fillId="0" borderId="30" xfId="0" applyFont="1" applyBorder="1" applyAlignment="1">
      <alignment vertical="center"/>
    </xf>
    <xf numFmtId="0" fontId="2" fillId="0" borderId="22" xfId="0" applyFont="1" applyBorder="1" applyAlignment="1">
      <alignment vertical="center" wrapText="1"/>
    </xf>
    <xf numFmtId="0" fontId="2" fillId="0" borderId="31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48" xfId="0" applyFont="1" applyBorder="1" applyAlignment="1">
      <alignment vertical="center"/>
    </xf>
    <xf numFmtId="0" fontId="2" fillId="0" borderId="49" xfId="0" applyFont="1" applyBorder="1" applyAlignment="1">
      <alignment vertical="center"/>
    </xf>
    <xf numFmtId="0" fontId="2" fillId="0" borderId="50" xfId="0" applyFont="1" applyBorder="1" applyAlignment="1">
      <alignment horizontal="left" vertical="center"/>
    </xf>
    <xf numFmtId="0" fontId="2" fillId="0" borderId="54" xfId="0" applyFont="1" applyBorder="1" applyAlignment="1">
      <alignment vertical="center"/>
    </xf>
    <xf numFmtId="0" fontId="2" fillId="0" borderId="55" xfId="0" applyFont="1" applyBorder="1" applyAlignment="1">
      <alignment vertical="center"/>
    </xf>
    <xf numFmtId="0" fontId="2" fillId="0" borderId="56" xfId="0" applyFont="1" applyBorder="1" applyAlignment="1">
      <alignment vertical="center"/>
    </xf>
    <xf numFmtId="0" fontId="2" fillId="0" borderId="60" xfId="0" applyFont="1" applyBorder="1" applyAlignment="1">
      <alignment vertical="center"/>
    </xf>
    <xf numFmtId="0" fontId="2" fillId="0" borderId="61" xfId="0" applyFont="1" applyBorder="1" applyAlignment="1">
      <alignment vertical="center"/>
    </xf>
    <xf numFmtId="0" fontId="2" fillId="2" borderId="6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7" xfId="0" applyFont="1" applyFill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77" xfId="0" applyFont="1" applyFill="1" applyBorder="1" applyAlignment="1">
      <alignment horizontal="center" vertical="center"/>
    </xf>
    <xf numFmtId="0" fontId="2" fillId="0" borderId="21" xfId="0" applyFont="1" applyBorder="1" applyAlignment="1">
      <alignment vertical="center" wrapText="1"/>
    </xf>
    <xf numFmtId="0" fontId="2" fillId="0" borderId="81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2" fillId="0" borderId="62" xfId="0" applyFont="1" applyBorder="1" applyAlignment="1">
      <alignment vertical="center"/>
    </xf>
    <xf numFmtId="0" fontId="2" fillId="0" borderId="63" xfId="0" applyFont="1" applyBorder="1" applyAlignment="1">
      <alignment vertical="center"/>
    </xf>
    <xf numFmtId="0" fontId="2" fillId="0" borderId="64" xfId="0" applyFont="1" applyBorder="1" applyAlignment="1">
      <alignment vertical="center"/>
    </xf>
    <xf numFmtId="0" fontId="2" fillId="0" borderId="64" xfId="0" applyFont="1" applyBorder="1" applyAlignment="1">
      <alignment horizontal="left" vertical="center"/>
    </xf>
    <xf numFmtId="0" fontId="2" fillId="0" borderId="39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3" fontId="3" fillId="0" borderId="0" xfId="0" applyNumberFormat="1" applyFont="1" applyAlignment="1">
      <alignment horizontal="righ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2" fillId="0" borderId="46" xfId="0" applyFont="1" applyBorder="1" applyAlignment="1">
      <alignment vertical="center"/>
    </xf>
    <xf numFmtId="0" fontId="2" fillId="0" borderId="73" xfId="0" applyFont="1" applyBorder="1" applyAlignment="1">
      <alignment vertical="center"/>
    </xf>
    <xf numFmtId="0" fontId="2" fillId="0" borderId="59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69" xfId="0" applyFont="1" applyBorder="1" applyAlignment="1">
      <alignment vertical="center"/>
    </xf>
    <xf numFmtId="0" fontId="2" fillId="0" borderId="68" xfId="0" applyFont="1" applyBorder="1" applyAlignment="1">
      <alignment vertical="center"/>
    </xf>
    <xf numFmtId="0" fontId="2" fillId="0" borderId="72" xfId="0" applyFont="1" applyBorder="1" applyAlignment="1">
      <alignment vertical="center"/>
    </xf>
    <xf numFmtId="0" fontId="2" fillId="0" borderId="67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47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53" xfId="0" applyFont="1" applyBorder="1" applyAlignment="1">
      <alignment vertical="center"/>
    </xf>
    <xf numFmtId="0" fontId="2" fillId="0" borderId="42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6" fillId="0" borderId="38" xfId="0" applyFont="1" applyBorder="1" applyAlignment="1">
      <alignment vertical="center" wrapText="1"/>
    </xf>
    <xf numFmtId="0" fontId="6" fillId="0" borderId="36" xfId="0" applyFont="1" applyBorder="1" applyAlignment="1">
      <alignment vertical="center" wrapText="1"/>
    </xf>
    <xf numFmtId="0" fontId="6" fillId="0" borderId="76" xfId="0" applyFont="1" applyBorder="1" applyAlignment="1">
      <alignment horizontal="left" vertical="center" wrapText="1"/>
    </xf>
    <xf numFmtId="3" fontId="6" fillId="0" borderId="51" xfId="0" applyNumberFormat="1" applyFont="1" applyBorder="1" applyAlignment="1">
      <alignment horizontal="right" vertical="center" wrapText="1"/>
    </xf>
    <xf numFmtId="3" fontId="6" fillId="0" borderId="52" xfId="0" applyNumberFormat="1" applyFont="1" applyBorder="1" applyAlignment="1">
      <alignment horizontal="right" vertical="center" wrapText="1"/>
    </xf>
    <xf numFmtId="0" fontId="6" fillId="0" borderId="42" xfId="0" applyFont="1" applyBorder="1" applyAlignment="1">
      <alignment vertical="center" wrapText="1"/>
    </xf>
    <xf numFmtId="0" fontId="6" fillId="0" borderId="74" xfId="0" applyFont="1" applyBorder="1" applyAlignment="1">
      <alignment vertical="center" wrapText="1"/>
    </xf>
    <xf numFmtId="0" fontId="6" fillId="0" borderId="72" xfId="0" applyFont="1" applyBorder="1" applyAlignment="1">
      <alignment horizontal="left" vertical="center" wrapText="1"/>
    </xf>
    <xf numFmtId="3" fontId="6" fillId="0" borderId="65" xfId="0" applyNumberFormat="1" applyFont="1" applyBorder="1" applyAlignment="1">
      <alignment horizontal="right" vertical="center" wrapText="1"/>
    </xf>
    <xf numFmtId="3" fontId="6" fillId="0" borderId="66" xfId="0" applyNumberFormat="1" applyFont="1" applyBorder="1" applyAlignment="1">
      <alignment horizontal="right" vertical="center" wrapText="1"/>
    </xf>
    <xf numFmtId="0" fontId="6" fillId="0" borderId="35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73" xfId="0" applyFont="1" applyBorder="1" applyAlignment="1">
      <alignment horizontal="left" vertical="center" wrapText="1"/>
    </xf>
    <xf numFmtId="3" fontId="6" fillId="0" borderId="57" xfId="0" applyNumberFormat="1" applyFont="1" applyBorder="1" applyAlignment="1">
      <alignment horizontal="right" vertical="center" wrapText="1"/>
    </xf>
    <xf numFmtId="3" fontId="6" fillId="0" borderId="58" xfId="0" applyNumberFormat="1" applyFont="1" applyBorder="1" applyAlignment="1">
      <alignment horizontal="right" vertical="center" wrapText="1"/>
    </xf>
    <xf numFmtId="0" fontId="6" fillId="0" borderId="47" xfId="0" applyFont="1" applyBorder="1" applyAlignment="1">
      <alignment vertical="center" wrapText="1"/>
    </xf>
    <xf numFmtId="0" fontId="6" fillId="0" borderId="75" xfId="0" applyFont="1" applyBorder="1" applyAlignment="1">
      <alignment vertical="center" wrapText="1"/>
    </xf>
    <xf numFmtId="0" fontId="6" fillId="0" borderId="39" xfId="0" applyFont="1" applyBorder="1" applyAlignment="1">
      <alignment vertical="center" wrapText="1"/>
    </xf>
    <xf numFmtId="0" fontId="6" fillId="0" borderId="37" xfId="0" applyFont="1" applyBorder="1" applyAlignment="1">
      <alignment vertical="center" wrapText="1"/>
    </xf>
    <xf numFmtId="0" fontId="6" fillId="0" borderId="78" xfId="0" applyFont="1" applyBorder="1" applyAlignment="1">
      <alignment horizontal="left" vertical="center" wrapText="1"/>
    </xf>
    <xf numFmtId="3" fontId="6" fillId="0" borderId="79" xfId="0" applyNumberFormat="1" applyFont="1" applyBorder="1" applyAlignment="1">
      <alignment horizontal="right" vertical="center" wrapText="1"/>
    </xf>
    <xf numFmtId="3" fontId="6" fillId="0" borderId="80" xfId="0" applyNumberFormat="1" applyFont="1" applyBorder="1" applyAlignment="1">
      <alignment horizontal="right" vertical="center" wrapText="1"/>
    </xf>
    <xf numFmtId="0" fontId="2" fillId="0" borderId="4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83" xfId="0" applyFont="1" applyBorder="1" applyAlignment="1">
      <alignment vertical="center"/>
    </xf>
    <xf numFmtId="0" fontId="2" fillId="0" borderId="82" xfId="0" applyFont="1" applyBorder="1" applyAlignment="1">
      <alignment horizontal="center" vertical="center"/>
    </xf>
    <xf numFmtId="0" fontId="2" fillId="2" borderId="85" xfId="0" applyFont="1" applyFill="1" applyBorder="1" applyAlignment="1">
      <alignment vertical="center"/>
    </xf>
    <xf numFmtId="0" fontId="6" fillId="0" borderId="48" xfId="0" applyFont="1" applyBorder="1" applyAlignment="1">
      <alignment vertical="center"/>
    </xf>
    <xf numFmtId="0" fontId="2" fillId="0" borderId="76" xfId="0" applyFont="1" applyBorder="1" applyAlignment="1">
      <alignment vertical="center"/>
    </xf>
    <xf numFmtId="0" fontId="2" fillId="0" borderId="88" xfId="0" applyFont="1" applyBorder="1" applyAlignment="1">
      <alignment vertical="center"/>
    </xf>
    <xf numFmtId="0" fontId="2" fillId="0" borderId="50" xfId="0" applyFont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38" fontId="6" fillId="0" borderId="2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 wrapText="1"/>
    </xf>
    <xf numFmtId="38" fontId="6" fillId="0" borderId="51" xfId="0" applyNumberFormat="1" applyFont="1" applyBorder="1" applyAlignment="1">
      <alignment vertical="center"/>
    </xf>
    <xf numFmtId="38" fontId="6" fillId="0" borderId="57" xfId="0" applyNumberFormat="1" applyFont="1" applyBorder="1" applyAlignment="1">
      <alignment vertical="center"/>
    </xf>
    <xf numFmtId="38" fontId="6" fillId="0" borderId="10" xfId="0" applyNumberFormat="1" applyFont="1" applyBorder="1" applyAlignment="1">
      <alignment vertical="center"/>
    </xf>
    <xf numFmtId="3" fontId="6" fillId="0" borderId="20" xfId="0" applyNumberFormat="1" applyFont="1" applyBorder="1" applyAlignment="1">
      <alignment horizontal="right" vertical="center" wrapText="1"/>
    </xf>
    <xf numFmtId="38" fontId="6" fillId="0" borderId="70" xfId="0" applyNumberFormat="1" applyFont="1" applyBorder="1" applyAlignment="1">
      <alignment vertical="center"/>
    </xf>
    <xf numFmtId="3" fontId="6" fillId="0" borderId="71" xfId="0" applyNumberFormat="1" applyFont="1" applyBorder="1" applyAlignment="1">
      <alignment horizontal="right" vertical="center" wrapText="1"/>
    </xf>
    <xf numFmtId="38" fontId="6" fillId="0" borderId="65" xfId="0" applyNumberFormat="1" applyFont="1" applyBorder="1" applyAlignment="1">
      <alignment vertical="center"/>
    </xf>
    <xf numFmtId="38" fontId="6" fillId="0" borderId="37" xfId="0" applyNumberFormat="1" applyFont="1" applyBorder="1" applyAlignment="1">
      <alignment vertical="center"/>
    </xf>
    <xf numFmtId="3" fontId="6" fillId="0" borderId="41" xfId="0" applyNumberFormat="1" applyFont="1" applyBorder="1" applyAlignment="1">
      <alignment horizontal="right" vertical="center" wrapText="1"/>
    </xf>
    <xf numFmtId="38" fontId="2" fillId="0" borderId="48" xfId="0" applyNumberFormat="1" applyFont="1" applyBorder="1" applyAlignment="1">
      <alignment vertical="center"/>
    </xf>
    <xf numFmtId="38" fontId="2" fillId="0" borderId="49" xfId="0" applyNumberFormat="1" applyFont="1" applyBorder="1" applyAlignment="1">
      <alignment vertical="center"/>
    </xf>
    <xf numFmtId="38" fontId="2" fillId="0" borderId="62" xfId="0" applyNumberFormat="1" applyFont="1" applyBorder="1" applyAlignment="1">
      <alignment vertical="center"/>
    </xf>
    <xf numFmtId="38" fontId="2" fillId="0" borderId="63" xfId="0" applyNumberFormat="1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83" xfId="0" applyFont="1" applyBorder="1" applyAlignment="1">
      <alignment vertical="center"/>
    </xf>
    <xf numFmtId="38" fontId="7" fillId="0" borderId="28" xfId="0" applyNumberFormat="1" applyFont="1" applyBorder="1" applyAlignment="1">
      <alignment vertical="center"/>
    </xf>
    <xf numFmtId="38" fontId="7" fillId="0" borderId="27" xfId="0" applyNumberFormat="1" applyFont="1" applyBorder="1" applyAlignment="1">
      <alignment vertical="center"/>
    </xf>
    <xf numFmtId="0" fontId="2" fillId="3" borderId="83" xfId="0" applyFont="1" applyFill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2" fillId="2" borderId="86" xfId="0" applyFont="1" applyFill="1" applyBorder="1" applyAlignment="1">
      <alignment vertical="center"/>
    </xf>
    <xf numFmtId="0" fontId="2" fillId="3" borderId="83" xfId="0" applyFont="1" applyFill="1" applyBorder="1" applyAlignment="1">
      <alignment horizontal="center" vertical="center"/>
    </xf>
    <xf numFmtId="0" fontId="2" fillId="0" borderId="9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68" xfId="0" applyFont="1" applyBorder="1" applyAlignment="1">
      <alignment vertical="center"/>
    </xf>
    <xf numFmtId="0" fontId="2" fillId="0" borderId="59" xfId="0" applyFont="1" applyBorder="1" applyAlignment="1">
      <alignment vertical="center"/>
    </xf>
    <xf numFmtId="0" fontId="2" fillId="0" borderId="47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48" xfId="0" applyFont="1" applyBorder="1" applyAlignment="1">
      <alignment vertical="center"/>
    </xf>
    <xf numFmtId="0" fontId="2" fillId="0" borderId="49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54" xfId="0" applyFont="1" applyBorder="1" applyAlignment="1">
      <alignment vertical="center"/>
    </xf>
    <xf numFmtId="0" fontId="2" fillId="0" borderId="55" xfId="0" applyFont="1" applyBorder="1" applyAlignment="1">
      <alignment vertical="center"/>
    </xf>
    <xf numFmtId="38" fontId="6" fillId="0" borderId="8" xfId="0" applyNumberFormat="1" applyFont="1" applyBorder="1" applyAlignment="1">
      <alignment vertical="center"/>
    </xf>
    <xf numFmtId="3" fontId="6" fillId="0" borderId="18" xfId="0" applyNumberFormat="1" applyFont="1" applyBorder="1" applyAlignment="1">
      <alignment horizontal="right" vertical="center" wrapText="1"/>
    </xf>
    <xf numFmtId="38" fontId="6" fillId="0" borderId="85" xfId="0" applyNumberFormat="1" applyFont="1" applyBorder="1" applyAlignment="1">
      <alignment vertical="center"/>
    </xf>
    <xf numFmtId="38" fontId="6" fillId="0" borderId="73" xfId="0" applyNumberFormat="1" applyFont="1" applyBorder="1" applyAlignment="1">
      <alignment vertical="center"/>
    </xf>
    <xf numFmtId="38" fontId="6" fillId="0" borderId="89" xfId="0" applyNumberFormat="1" applyFont="1" applyBorder="1" applyAlignment="1">
      <alignment vertical="center"/>
    </xf>
    <xf numFmtId="3" fontId="6" fillId="0" borderId="60" xfId="0" applyNumberFormat="1" applyFont="1" applyBorder="1" applyAlignment="1">
      <alignment horizontal="right" vertical="center" wrapText="1"/>
    </xf>
    <xf numFmtId="38" fontId="6" fillId="0" borderId="90" xfId="0" applyNumberFormat="1" applyFont="1" applyBorder="1" applyAlignment="1">
      <alignment vertical="center"/>
    </xf>
    <xf numFmtId="3" fontId="6" fillId="0" borderId="64" xfId="0" applyNumberFormat="1" applyFont="1" applyBorder="1" applyAlignment="1">
      <alignment horizontal="right" vertical="center" wrapText="1"/>
    </xf>
    <xf numFmtId="3" fontId="6" fillId="0" borderId="69" xfId="0" applyNumberFormat="1" applyFont="1" applyBorder="1" applyAlignment="1">
      <alignment horizontal="right" vertical="center" wrapText="1"/>
    </xf>
    <xf numFmtId="38" fontId="6" fillId="0" borderId="91" xfId="0" applyNumberFormat="1" applyFont="1" applyBorder="1" applyAlignment="1">
      <alignment vertical="center"/>
    </xf>
    <xf numFmtId="3" fontId="6" fillId="0" borderId="73" xfId="0" applyNumberFormat="1" applyFont="1" applyBorder="1" applyAlignment="1">
      <alignment horizontal="right" vertical="center" wrapText="1"/>
    </xf>
    <xf numFmtId="3" fontId="6" fillId="0" borderId="69" xfId="0" applyNumberFormat="1" applyFont="1" applyBorder="1" applyAlignment="1">
      <alignment horizontal="right" vertical="center" wrapText="1"/>
    </xf>
    <xf numFmtId="3" fontId="6" fillId="0" borderId="73" xfId="0" applyNumberFormat="1" applyFont="1" applyBorder="1" applyAlignment="1">
      <alignment horizontal="right" vertical="center" wrapText="1"/>
    </xf>
    <xf numFmtId="0" fontId="2" fillId="0" borderId="3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84" xfId="0" applyFont="1" applyBorder="1" applyAlignment="1">
      <alignment horizontal="center" vertical="center"/>
    </xf>
    <xf numFmtId="0" fontId="2" fillId="0" borderId="86" xfId="0" applyFont="1" applyBorder="1" applyAlignment="1">
      <alignment horizontal="center" vertical="center"/>
    </xf>
    <xf numFmtId="0" fontId="2" fillId="0" borderId="31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3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8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38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795CF-4313-4A81-A73F-4EC4B873FB01}">
  <dimension ref="B2:J81"/>
  <sheetViews>
    <sheetView tabSelected="1" zoomScaleNormal="100" workbookViewId="0"/>
  </sheetViews>
  <sheetFormatPr defaultColWidth="8.75" defaultRowHeight="15.75" x14ac:dyDescent="0.4"/>
  <cols>
    <col min="1" max="1" width="2.25" style="1" customWidth="1"/>
    <col min="2" max="2" width="8.75" style="1" customWidth="1"/>
    <col min="3" max="3" width="13" style="1" customWidth="1"/>
    <col min="4" max="4" width="16.125" style="1" customWidth="1"/>
    <col min="5" max="5" width="8.5" style="1" customWidth="1"/>
    <col min="6" max="6" width="5.25" style="1" customWidth="1"/>
    <col min="7" max="7" width="10.125" style="1" customWidth="1"/>
    <col min="8" max="8" width="14" style="1" bestFit="1" customWidth="1"/>
    <col min="9" max="9" width="13.75" style="1" bestFit="1" customWidth="1"/>
    <col min="10" max="10" width="29.25" style="1" customWidth="1"/>
    <col min="11" max="11" width="8.75" style="1" customWidth="1"/>
    <col min="12" max="16384" width="8.75" style="1"/>
  </cols>
  <sheetData>
    <row r="2" spans="2:10" ht="21" x14ac:dyDescent="0.4">
      <c r="B2" s="42" t="s">
        <v>0</v>
      </c>
    </row>
    <row r="4" spans="2:10" x14ac:dyDescent="0.4">
      <c r="B4" s="1" t="s">
        <v>140</v>
      </c>
    </row>
    <row r="5" spans="2:10" ht="16.5" thickBot="1" x14ac:dyDescent="0.45">
      <c r="B5" s="11"/>
      <c r="C5" s="1" t="s">
        <v>1</v>
      </c>
    </row>
    <row r="6" spans="2:10" x14ac:dyDescent="0.4">
      <c r="H6" s="151" t="s">
        <v>2</v>
      </c>
      <c r="I6" s="152"/>
    </row>
    <row r="7" spans="2:10" ht="16.5" thickBot="1" x14ac:dyDescent="0.45">
      <c r="H7" s="5" t="s">
        <v>3</v>
      </c>
      <c r="I7" s="6" t="s">
        <v>4</v>
      </c>
    </row>
    <row r="8" spans="2:10" ht="28.5" customHeight="1" thickBot="1" x14ac:dyDescent="0.45">
      <c r="D8" s="7"/>
      <c r="E8" s="157" t="s">
        <v>5</v>
      </c>
      <c r="F8" s="158"/>
      <c r="G8" s="159"/>
      <c r="H8" s="118">
        <f>SUMIF(B:B,"○",H:H)</f>
        <v>3977400</v>
      </c>
      <c r="I8" s="119">
        <f>SUMIF(B:B,"○",I:I)</f>
        <v>4375140.0000000009</v>
      </c>
    </row>
    <row r="9" spans="2:10" x14ac:dyDescent="0.4">
      <c r="F9" s="1" t="s">
        <v>6</v>
      </c>
    </row>
    <row r="10" spans="2:10" ht="16.5" thickBot="1" x14ac:dyDescent="0.45">
      <c r="B10" s="1" t="s">
        <v>7</v>
      </c>
    </row>
    <row r="11" spans="2:10" s="2" customFormat="1" ht="18.75" customHeight="1" x14ac:dyDescent="0.4">
      <c r="B11" s="172" t="s">
        <v>8</v>
      </c>
      <c r="C11" s="186" t="s">
        <v>9</v>
      </c>
      <c r="D11" s="187"/>
      <c r="E11" s="178" t="s">
        <v>10</v>
      </c>
      <c r="F11" s="179"/>
      <c r="G11" s="174" t="s">
        <v>11</v>
      </c>
      <c r="H11" s="176" t="s">
        <v>2</v>
      </c>
      <c r="I11" s="177"/>
      <c r="J11" s="170" t="s">
        <v>12</v>
      </c>
    </row>
    <row r="12" spans="2:10" s="2" customFormat="1" ht="19.5" customHeight="1" thickBot="1" x14ac:dyDescent="0.45">
      <c r="B12" s="173"/>
      <c r="C12" s="182"/>
      <c r="D12" s="184"/>
      <c r="E12" s="180"/>
      <c r="F12" s="181"/>
      <c r="G12" s="175"/>
      <c r="H12" s="3" t="s">
        <v>3</v>
      </c>
      <c r="I12" s="4" t="s">
        <v>4</v>
      </c>
      <c r="J12" s="171"/>
    </row>
    <row r="13" spans="2:10" ht="21.75" customHeight="1" x14ac:dyDescent="0.4">
      <c r="B13" s="38" t="s">
        <v>13</v>
      </c>
      <c r="C13" s="36"/>
      <c r="D13" s="2"/>
      <c r="E13" s="68" t="s">
        <v>14</v>
      </c>
      <c r="F13" s="69"/>
      <c r="G13" s="70" t="s">
        <v>15</v>
      </c>
      <c r="H13" s="71">
        <v>2225000</v>
      </c>
      <c r="I13" s="72">
        <f>H13*1.1</f>
        <v>2447500</v>
      </c>
      <c r="J13" s="40" t="s">
        <v>16</v>
      </c>
    </row>
    <row r="14" spans="2:10" ht="21.75" customHeight="1" x14ac:dyDescent="0.4">
      <c r="B14" s="35"/>
      <c r="C14" s="36"/>
      <c r="D14" s="2"/>
      <c r="E14" s="73"/>
      <c r="F14" s="74"/>
      <c r="G14" s="75" t="s">
        <v>17</v>
      </c>
      <c r="H14" s="76">
        <v>2620000</v>
      </c>
      <c r="I14" s="77">
        <f t="shared" ref="I14:I20" si="0">H14*1.1</f>
        <v>2882000</v>
      </c>
      <c r="J14" s="41" t="s">
        <v>18</v>
      </c>
    </row>
    <row r="15" spans="2:10" ht="21.75" customHeight="1" x14ac:dyDescent="0.4">
      <c r="B15" s="35"/>
      <c r="C15" s="36"/>
      <c r="D15" s="2"/>
      <c r="E15" s="73"/>
      <c r="F15" s="74"/>
      <c r="G15" s="75" t="s">
        <v>19</v>
      </c>
      <c r="H15" s="76">
        <v>2275000</v>
      </c>
      <c r="I15" s="77">
        <f t="shared" si="0"/>
        <v>2502500</v>
      </c>
      <c r="J15" s="41" t="s">
        <v>20</v>
      </c>
    </row>
    <row r="16" spans="2:10" ht="21.75" customHeight="1" x14ac:dyDescent="0.4">
      <c r="B16" s="34"/>
      <c r="C16" s="37"/>
      <c r="D16" s="8"/>
      <c r="E16" s="78"/>
      <c r="F16" s="79"/>
      <c r="G16" s="80" t="s">
        <v>21</v>
      </c>
      <c r="H16" s="81">
        <v>2670000</v>
      </c>
      <c r="I16" s="82">
        <f t="shared" si="0"/>
        <v>2937000.0000000005</v>
      </c>
      <c r="J16" s="41" t="s">
        <v>22</v>
      </c>
    </row>
    <row r="17" spans="2:10" ht="21.75" customHeight="1" x14ac:dyDescent="0.4">
      <c r="B17" s="38"/>
      <c r="C17" s="36"/>
      <c r="D17" s="2"/>
      <c r="E17" s="83" t="s">
        <v>23</v>
      </c>
      <c r="F17" s="84"/>
      <c r="G17" s="70" t="s">
        <v>15</v>
      </c>
      <c r="H17" s="71">
        <v>2700000</v>
      </c>
      <c r="I17" s="72">
        <f t="shared" si="0"/>
        <v>2970000.0000000005</v>
      </c>
      <c r="J17" s="41" t="s">
        <v>24</v>
      </c>
    </row>
    <row r="18" spans="2:10" ht="21.75" customHeight="1" x14ac:dyDescent="0.4">
      <c r="B18" s="35"/>
      <c r="C18" s="36"/>
      <c r="D18" s="2"/>
      <c r="E18" s="73"/>
      <c r="F18" s="74"/>
      <c r="G18" s="75" t="s">
        <v>17</v>
      </c>
      <c r="H18" s="76">
        <v>3235000</v>
      </c>
      <c r="I18" s="77">
        <f t="shared" si="0"/>
        <v>3558500.0000000005</v>
      </c>
      <c r="J18" s="41"/>
    </row>
    <row r="19" spans="2:10" ht="21.75" customHeight="1" x14ac:dyDescent="0.4">
      <c r="B19" s="35"/>
      <c r="C19" s="36"/>
      <c r="D19" s="2"/>
      <c r="E19" s="73"/>
      <c r="F19" s="74"/>
      <c r="G19" s="75" t="s">
        <v>19</v>
      </c>
      <c r="H19" s="76">
        <v>2750000</v>
      </c>
      <c r="I19" s="77">
        <f t="shared" si="0"/>
        <v>3025000.0000000005</v>
      </c>
      <c r="J19" s="41"/>
    </row>
    <row r="20" spans="2:10" ht="21.75" customHeight="1" thickBot="1" x14ac:dyDescent="0.45">
      <c r="B20" s="39" t="s">
        <v>25</v>
      </c>
      <c r="C20" s="47"/>
      <c r="D20" s="48"/>
      <c r="E20" s="85"/>
      <c r="F20" s="86"/>
      <c r="G20" s="87" t="s">
        <v>21</v>
      </c>
      <c r="H20" s="88">
        <v>3285000</v>
      </c>
      <c r="I20" s="89">
        <f t="shared" si="0"/>
        <v>3613500.0000000005</v>
      </c>
      <c r="J20" s="16"/>
    </row>
    <row r="21" spans="2:10" x14ac:dyDescent="0.4">
      <c r="B21" s="12"/>
      <c r="C21" s="2"/>
      <c r="D21" s="2"/>
      <c r="E21" s="2"/>
      <c r="F21" s="13"/>
      <c r="G21" s="49"/>
      <c r="H21" s="50"/>
      <c r="I21" s="50"/>
    </row>
    <row r="22" spans="2:10" x14ac:dyDescent="0.4">
      <c r="B22" s="2"/>
      <c r="C22" s="2"/>
      <c r="D22" s="2"/>
      <c r="E22" s="2"/>
      <c r="F22" s="13"/>
      <c r="G22" s="49"/>
      <c r="H22" s="50"/>
      <c r="I22" s="50"/>
    </row>
    <row r="23" spans="2:10" ht="16.5" thickBot="1" x14ac:dyDescent="0.45">
      <c r="B23" s="1" t="s">
        <v>26</v>
      </c>
    </row>
    <row r="24" spans="2:10" s="2" customFormat="1" ht="18.75" customHeight="1" x14ac:dyDescent="0.4">
      <c r="B24" s="153" t="s">
        <v>8</v>
      </c>
      <c r="C24" s="186" t="s">
        <v>27</v>
      </c>
      <c r="D24" s="187"/>
      <c r="E24" s="166" t="s">
        <v>10</v>
      </c>
      <c r="F24" s="185"/>
      <c r="G24" s="9" t="s">
        <v>28</v>
      </c>
      <c r="H24" s="155" t="s">
        <v>2</v>
      </c>
      <c r="I24" s="156"/>
      <c r="J24" s="170" t="s">
        <v>12</v>
      </c>
    </row>
    <row r="25" spans="2:10" s="2" customFormat="1" ht="19.5" customHeight="1" thickBot="1" x14ac:dyDescent="0.45">
      <c r="B25" s="154"/>
      <c r="C25" s="182"/>
      <c r="D25" s="184"/>
      <c r="E25" s="182" t="s">
        <v>29</v>
      </c>
      <c r="F25" s="183"/>
      <c r="G25" s="184"/>
      <c r="H25" s="51" t="s">
        <v>3</v>
      </c>
      <c r="I25" s="52" t="s">
        <v>4</v>
      </c>
      <c r="J25" s="171"/>
    </row>
    <row r="26" spans="2:10" ht="18.75" customHeight="1" x14ac:dyDescent="0.4">
      <c r="B26" s="116"/>
      <c r="C26" s="90" t="s">
        <v>30</v>
      </c>
      <c r="D26" s="91"/>
      <c r="E26" s="166"/>
      <c r="F26" s="167"/>
      <c r="G26" s="94"/>
      <c r="H26" s="136"/>
      <c r="I26" s="137"/>
      <c r="J26" s="92"/>
    </row>
    <row r="27" spans="2:10" ht="18.75" customHeight="1" x14ac:dyDescent="0.4">
      <c r="B27" s="120"/>
      <c r="C27" s="53"/>
      <c r="D27" s="160" t="s">
        <v>31</v>
      </c>
      <c r="E27" s="162" t="s">
        <v>32</v>
      </c>
      <c r="F27" s="169"/>
      <c r="G27" s="163"/>
      <c r="H27" s="101">
        <v>10600</v>
      </c>
      <c r="I27" s="138">
        <f>H27*1.1</f>
        <v>11660.000000000002</v>
      </c>
      <c r="J27" s="93" t="s">
        <v>33</v>
      </c>
    </row>
    <row r="28" spans="2:10" x14ac:dyDescent="0.4">
      <c r="B28" s="10" t="s">
        <v>25</v>
      </c>
      <c r="C28" s="53"/>
      <c r="D28" s="161"/>
      <c r="E28" s="164" t="s">
        <v>34</v>
      </c>
      <c r="F28" s="168"/>
      <c r="G28" s="95">
        <v>4</v>
      </c>
      <c r="H28" s="101">
        <f>+H27*G28</f>
        <v>42400</v>
      </c>
      <c r="I28" s="138">
        <f t="shared" ref="I28:I74" si="1">H28*1.1</f>
        <v>46640.000000000007</v>
      </c>
      <c r="J28" s="56" t="s">
        <v>35</v>
      </c>
    </row>
    <row r="29" spans="2:10" ht="18.75" customHeight="1" x14ac:dyDescent="0.4">
      <c r="B29" s="100" t="s">
        <v>25</v>
      </c>
      <c r="C29" s="162" t="s">
        <v>36</v>
      </c>
      <c r="D29" s="163"/>
      <c r="E29" s="164" t="s">
        <v>37</v>
      </c>
      <c r="F29" s="165"/>
      <c r="G29" s="19"/>
      <c r="H29" s="101">
        <v>16000</v>
      </c>
      <c r="I29" s="102">
        <f t="shared" si="1"/>
        <v>17600</v>
      </c>
      <c r="J29" s="66" t="s">
        <v>38</v>
      </c>
    </row>
    <row r="30" spans="2:10" ht="18.75" customHeight="1" x14ac:dyDescent="0.4">
      <c r="B30" s="38"/>
      <c r="C30" s="53" t="s">
        <v>39</v>
      </c>
      <c r="D30" s="97" t="s">
        <v>40</v>
      </c>
      <c r="E30" s="32" t="s">
        <v>41</v>
      </c>
      <c r="F30" s="98"/>
      <c r="G30" s="99"/>
      <c r="H30" s="103">
        <v>102000</v>
      </c>
      <c r="I30" s="72">
        <f t="shared" si="1"/>
        <v>112200.00000000001</v>
      </c>
      <c r="J30" s="64"/>
    </row>
    <row r="31" spans="2:10" ht="18.75" customHeight="1" x14ac:dyDescent="0.4">
      <c r="B31" s="34"/>
      <c r="C31" s="53"/>
      <c r="D31" s="54" t="s">
        <v>42</v>
      </c>
      <c r="E31" s="28" t="s">
        <v>43</v>
      </c>
      <c r="F31" s="29"/>
      <c r="G31" s="30"/>
      <c r="H31" s="104">
        <v>97000</v>
      </c>
      <c r="I31" s="82">
        <f t="shared" si="1"/>
        <v>106700.00000000001</v>
      </c>
      <c r="J31" s="55"/>
    </row>
    <row r="32" spans="2:10" ht="18.75" customHeight="1" x14ac:dyDescent="0.4">
      <c r="B32" s="10"/>
      <c r="C32" s="17" t="s">
        <v>44</v>
      </c>
      <c r="D32" s="19"/>
      <c r="E32" s="17" t="s">
        <v>45</v>
      </c>
      <c r="F32" s="18"/>
      <c r="G32" s="19"/>
      <c r="H32" s="105">
        <v>125000</v>
      </c>
      <c r="I32" s="106">
        <f t="shared" si="1"/>
        <v>137500</v>
      </c>
      <c r="J32" s="56"/>
    </row>
    <row r="33" spans="2:10" ht="18.75" customHeight="1" x14ac:dyDescent="0.4">
      <c r="B33" s="33"/>
      <c r="C33" s="53" t="s">
        <v>46</v>
      </c>
      <c r="D33" s="57" t="s">
        <v>47</v>
      </c>
      <c r="E33" s="25" t="s">
        <v>48</v>
      </c>
      <c r="F33" s="26"/>
      <c r="G33" s="31"/>
      <c r="H33" s="107">
        <v>96000</v>
      </c>
      <c r="I33" s="108">
        <f t="shared" si="1"/>
        <v>105600.00000000001</v>
      </c>
      <c r="J33" s="58" t="s">
        <v>49</v>
      </c>
    </row>
    <row r="34" spans="2:10" ht="18.75" customHeight="1" x14ac:dyDescent="0.4">
      <c r="B34" s="35"/>
      <c r="C34" s="53"/>
      <c r="D34" s="59" t="s">
        <v>50</v>
      </c>
      <c r="E34" s="43" t="s">
        <v>51</v>
      </c>
      <c r="F34" s="44"/>
      <c r="G34" s="45"/>
      <c r="H34" s="109">
        <v>182000</v>
      </c>
      <c r="I34" s="77">
        <f t="shared" si="1"/>
        <v>200200.00000000003</v>
      </c>
      <c r="J34" s="60" t="s">
        <v>52</v>
      </c>
    </row>
    <row r="35" spans="2:10" ht="18.75" customHeight="1" x14ac:dyDescent="0.4">
      <c r="B35" s="35"/>
      <c r="C35" s="53"/>
      <c r="D35" s="59" t="s">
        <v>53</v>
      </c>
      <c r="E35" s="43" t="s">
        <v>54</v>
      </c>
      <c r="F35" s="44"/>
      <c r="G35" s="46"/>
      <c r="H35" s="109">
        <v>133000</v>
      </c>
      <c r="I35" s="77">
        <f t="shared" si="1"/>
        <v>146300</v>
      </c>
      <c r="J35" s="60" t="s">
        <v>55</v>
      </c>
    </row>
    <row r="36" spans="2:10" ht="18.75" customHeight="1" x14ac:dyDescent="0.4">
      <c r="B36" s="34"/>
      <c r="C36" s="61"/>
      <c r="D36" s="54" t="s">
        <v>50</v>
      </c>
      <c r="E36" s="28" t="s">
        <v>56</v>
      </c>
      <c r="F36" s="29"/>
      <c r="G36" s="30"/>
      <c r="H36" s="104">
        <v>90000</v>
      </c>
      <c r="I36" s="82">
        <f t="shared" si="1"/>
        <v>99000.000000000015</v>
      </c>
      <c r="J36" s="55" t="s">
        <v>55</v>
      </c>
    </row>
    <row r="37" spans="2:10" ht="18.75" customHeight="1" x14ac:dyDescent="0.4">
      <c r="B37" s="10"/>
      <c r="C37" s="23" t="s">
        <v>57</v>
      </c>
      <c r="D37" s="23"/>
      <c r="E37" s="17" t="s">
        <v>58</v>
      </c>
      <c r="F37" s="18"/>
      <c r="G37" s="19"/>
      <c r="H37" s="105">
        <v>12000</v>
      </c>
      <c r="I37" s="106">
        <f t="shared" si="1"/>
        <v>13200.000000000002</v>
      </c>
      <c r="J37" s="56" t="s">
        <v>59</v>
      </c>
    </row>
    <row r="38" spans="2:10" ht="18.75" customHeight="1" x14ac:dyDescent="0.4">
      <c r="B38" s="10"/>
      <c r="C38" s="23" t="s">
        <v>60</v>
      </c>
      <c r="D38" s="23"/>
      <c r="E38" s="17" t="s">
        <v>61</v>
      </c>
      <c r="F38" s="18"/>
      <c r="G38" s="19"/>
      <c r="H38" s="105">
        <v>20000</v>
      </c>
      <c r="I38" s="106">
        <f t="shared" si="1"/>
        <v>22000</v>
      </c>
      <c r="J38" s="56" t="s">
        <v>59</v>
      </c>
    </row>
    <row r="39" spans="2:10" x14ac:dyDescent="0.4">
      <c r="B39" s="123"/>
      <c r="C39" s="124" t="s">
        <v>62</v>
      </c>
      <c r="D39" s="63"/>
      <c r="E39" s="17" t="s">
        <v>63</v>
      </c>
      <c r="F39" s="18"/>
      <c r="G39" s="19"/>
      <c r="H39" s="105">
        <v>1430</v>
      </c>
      <c r="I39" s="106">
        <f t="shared" si="1"/>
        <v>1573.0000000000002</v>
      </c>
      <c r="J39" s="117" t="s">
        <v>138</v>
      </c>
    </row>
    <row r="40" spans="2:10" ht="18.75" customHeight="1" x14ac:dyDescent="0.4">
      <c r="B40" s="10"/>
      <c r="C40" s="22"/>
      <c r="D40" s="121"/>
      <c r="E40" s="149" t="s">
        <v>34</v>
      </c>
      <c r="F40" s="150"/>
      <c r="G40" s="122">
        <v>14</v>
      </c>
      <c r="H40" s="104">
        <f>+H39*G40</f>
        <v>20020</v>
      </c>
      <c r="I40" s="139">
        <f t="shared" si="1"/>
        <v>22022</v>
      </c>
      <c r="J40" s="125" t="s">
        <v>113</v>
      </c>
    </row>
    <row r="41" spans="2:10" ht="18.75" customHeight="1" x14ac:dyDescent="0.4">
      <c r="B41" s="123"/>
      <c r="C41" s="124" t="s">
        <v>64</v>
      </c>
      <c r="D41" s="63"/>
      <c r="E41" s="17" t="s">
        <v>65</v>
      </c>
      <c r="F41" s="18"/>
      <c r="G41" s="19"/>
      <c r="H41" s="105">
        <v>150</v>
      </c>
      <c r="I41" s="106">
        <f t="shared" si="1"/>
        <v>165</v>
      </c>
      <c r="J41" s="117" t="s">
        <v>138</v>
      </c>
    </row>
    <row r="42" spans="2:10" ht="18.75" customHeight="1" x14ac:dyDescent="0.4">
      <c r="B42" s="10"/>
      <c r="C42" s="22"/>
      <c r="D42" s="121"/>
      <c r="E42" s="149" t="s">
        <v>34</v>
      </c>
      <c r="F42" s="150"/>
      <c r="G42" s="122">
        <v>14</v>
      </c>
      <c r="H42" s="104">
        <f>+H41*G42</f>
        <v>2100</v>
      </c>
      <c r="I42" s="139">
        <f t="shared" si="1"/>
        <v>2310</v>
      </c>
      <c r="J42" s="125" t="s">
        <v>113</v>
      </c>
    </row>
    <row r="43" spans="2:10" ht="18.75" customHeight="1" x14ac:dyDescent="0.4">
      <c r="B43" s="123"/>
      <c r="C43" s="124" t="s">
        <v>66</v>
      </c>
      <c r="D43" s="63"/>
      <c r="E43" s="17" t="s">
        <v>67</v>
      </c>
      <c r="F43" s="18"/>
      <c r="G43" s="19"/>
      <c r="H43" s="105">
        <v>130</v>
      </c>
      <c r="I43" s="106">
        <f t="shared" si="1"/>
        <v>143</v>
      </c>
      <c r="J43" s="117" t="s">
        <v>137</v>
      </c>
    </row>
    <row r="44" spans="2:10" ht="18.75" customHeight="1" x14ac:dyDescent="0.4">
      <c r="B44" s="10"/>
      <c r="C44" s="22"/>
      <c r="D44" s="121"/>
      <c r="E44" s="149" t="s">
        <v>34</v>
      </c>
      <c r="F44" s="150"/>
      <c r="G44" s="122">
        <v>28</v>
      </c>
      <c r="H44" s="104">
        <f>+H43*G44</f>
        <v>3640</v>
      </c>
      <c r="I44" s="139">
        <f t="shared" si="1"/>
        <v>4004.0000000000005</v>
      </c>
      <c r="J44" s="125" t="s">
        <v>113</v>
      </c>
    </row>
    <row r="45" spans="2:10" ht="18.75" customHeight="1" x14ac:dyDescent="0.4">
      <c r="B45" s="10"/>
      <c r="C45" s="23" t="s">
        <v>68</v>
      </c>
      <c r="D45" s="23"/>
      <c r="E45" s="17" t="s">
        <v>69</v>
      </c>
      <c r="F45" s="18"/>
      <c r="G45" s="19"/>
      <c r="H45" s="105">
        <v>1200</v>
      </c>
      <c r="I45" s="106">
        <f t="shared" si="1"/>
        <v>1320</v>
      </c>
      <c r="J45" s="56"/>
    </row>
    <row r="46" spans="2:10" ht="18.75" customHeight="1" x14ac:dyDescent="0.4">
      <c r="B46" s="33"/>
      <c r="C46" s="62" t="s">
        <v>70</v>
      </c>
      <c r="D46" s="63"/>
      <c r="E46" s="25" t="s">
        <v>71</v>
      </c>
      <c r="F46" s="26"/>
      <c r="G46" s="31"/>
      <c r="H46" s="103">
        <v>17400</v>
      </c>
      <c r="I46" s="72">
        <f t="shared" si="1"/>
        <v>19140</v>
      </c>
      <c r="J46" s="64" t="s">
        <v>52</v>
      </c>
    </row>
    <row r="47" spans="2:10" x14ac:dyDescent="0.4">
      <c r="B47" s="34"/>
      <c r="C47" s="22"/>
      <c r="D47" s="24"/>
      <c r="E47" s="28" t="s">
        <v>72</v>
      </c>
      <c r="F47" s="29"/>
      <c r="G47" s="30"/>
      <c r="H47" s="104">
        <v>24600</v>
      </c>
      <c r="I47" s="82">
        <f t="shared" si="1"/>
        <v>27060.000000000004</v>
      </c>
      <c r="J47" s="55" t="s">
        <v>55</v>
      </c>
    </row>
    <row r="48" spans="2:10" ht="18.75" customHeight="1" x14ac:dyDescent="0.4">
      <c r="B48" s="33"/>
      <c r="C48" s="62" t="s">
        <v>73</v>
      </c>
      <c r="D48" s="63"/>
      <c r="E48" s="25" t="s">
        <v>74</v>
      </c>
      <c r="F48" s="26"/>
      <c r="G48" s="31"/>
      <c r="H48" s="103">
        <v>9500</v>
      </c>
      <c r="I48" s="72">
        <f t="shared" si="1"/>
        <v>10450</v>
      </c>
      <c r="J48" s="64" t="s">
        <v>52</v>
      </c>
    </row>
    <row r="49" spans="2:10" ht="18.75" customHeight="1" x14ac:dyDescent="0.4">
      <c r="B49" s="34"/>
      <c r="C49" s="22"/>
      <c r="D49" s="24"/>
      <c r="E49" s="28" t="s">
        <v>75</v>
      </c>
      <c r="F49" s="29"/>
      <c r="G49" s="30"/>
      <c r="H49" s="104">
        <v>9500</v>
      </c>
      <c r="I49" s="82">
        <f t="shared" si="1"/>
        <v>10450</v>
      </c>
      <c r="J49" s="55" t="s">
        <v>55</v>
      </c>
    </row>
    <row r="50" spans="2:10" ht="18.75" customHeight="1" x14ac:dyDescent="0.4">
      <c r="B50" s="10"/>
      <c r="C50" s="23" t="s">
        <v>76</v>
      </c>
      <c r="D50" s="23"/>
      <c r="E50" s="17" t="s">
        <v>77</v>
      </c>
      <c r="F50" s="18"/>
      <c r="G50" s="19"/>
      <c r="H50" s="105">
        <v>20000</v>
      </c>
      <c r="I50" s="106">
        <f t="shared" si="1"/>
        <v>22000</v>
      </c>
      <c r="J50" s="56" t="s">
        <v>78</v>
      </c>
    </row>
    <row r="51" spans="2:10" ht="18.75" customHeight="1" x14ac:dyDescent="0.4">
      <c r="B51" s="33" t="s">
        <v>25</v>
      </c>
      <c r="C51" s="65" t="s">
        <v>79</v>
      </c>
      <c r="D51" s="7"/>
      <c r="E51" s="32" t="s">
        <v>80</v>
      </c>
      <c r="F51" s="26"/>
      <c r="G51" s="31"/>
      <c r="H51" s="103">
        <v>133000</v>
      </c>
      <c r="I51" s="72">
        <f t="shared" si="1"/>
        <v>146300</v>
      </c>
      <c r="J51" s="64" t="s">
        <v>81</v>
      </c>
    </row>
    <row r="52" spans="2:10" ht="18.75" customHeight="1" x14ac:dyDescent="0.4">
      <c r="B52" s="34"/>
      <c r="C52" s="22"/>
      <c r="D52" s="24"/>
      <c r="E52" s="28" t="s">
        <v>114</v>
      </c>
      <c r="F52" s="29"/>
      <c r="G52" s="30"/>
      <c r="H52" s="104">
        <v>133000</v>
      </c>
      <c r="I52" s="82">
        <f t="shared" si="1"/>
        <v>146300</v>
      </c>
      <c r="J52" s="55" t="s">
        <v>82</v>
      </c>
    </row>
    <row r="53" spans="2:10" ht="18.75" customHeight="1" x14ac:dyDescent="0.4">
      <c r="B53" s="33"/>
      <c r="C53" s="62" t="s">
        <v>83</v>
      </c>
      <c r="D53" s="63"/>
      <c r="E53" s="25" t="s">
        <v>84</v>
      </c>
      <c r="F53" s="26"/>
      <c r="G53" s="31"/>
      <c r="H53" s="103">
        <v>12800</v>
      </c>
      <c r="I53" s="72">
        <f t="shared" si="1"/>
        <v>14080.000000000002</v>
      </c>
      <c r="J53" s="64" t="s">
        <v>52</v>
      </c>
    </row>
    <row r="54" spans="2:10" ht="18.75" customHeight="1" x14ac:dyDescent="0.4">
      <c r="B54" s="34"/>
      <c r="C54" s="22"/>
      <c r="D54" s="24"/>
      <c r="E54" s="28" t="s">
        <v>85</v>
      </c>
      <c r="F54" s="29"/>
      <c r="G54" s="30"/>
      <c r="H54" s="104">
        <v>10000</v>
      </c>
      <c r="I54" s="82">
        <f t="shared" si="1"/>
        <v>11000</v>
      </c>
      <c r="J54" s="55" t="s">
        <v>55</v>
      </c>
    </row>
    <row r="55" spans="2:10" ht="18.75" customHeight="1" x14ac:dyDescent="0.4">
      <c r="B55" s="10"/>
      <c r="C55" s="17" t="s">
        <v>86</v>
      </c>
      <c r="D55" s="19"/>
      <c r="E55" s="17" t="s">
        <v>87</v>
      </c>
      <c r="F55" s="18"/>
      <c r="G55" s="19"/>
      <c r="H55" s="101">
        <v>5000</v>
      </c>
      <c r="I55" s="102">
        <f t="shared" si="1"/>
        <v>5500</v>
      </c>
      <c r="J55" s="66"/>
    </row>
    <row r="56" spans="2:10" ht="18.75" customHeight="1" x14ac:dyDescent="0.4">
      <c r="B56" s="10"/>
      <c r="C56" s="22" t="s">
        <v>88</v>
      </c>
      <c r="D56" s="24"/>
      <c r="E56" s="22" t="s">
        <v>89</v>
      </c>
      <c r="F56" s="23"/>
      <c r="G56" s="24"/>
      <c r="H56" s="105">
        <v>8500</v>
      </c>
      <c r="I56" s="106">
        <f t="shared" si="1"/>
        <v>9350</v>
      </c>
      <c r="J56" s="56"/>
    </row>
    <row r="57" spans="2:10" ht="18.75" customHeight="1" x14ac:dyDescent="0.4">
      <c r="B57" s="33" t="s">
        <v>25</v>
      </c>
      <c r="C57" s="62" t="s">
        <v>90</v>
      </c>
      <c r="D57" s="63"/>
      <c r="E57" s="96" t="s">
        <v>91</v>
      </c>
      <c r="F57" s="26"/>
      <c r="G57" s="27"/>
      <c r="H57" s="103">
        <v>76000</v>
      </c>
      <c r="I57" s="72">
        <f t="shared" si="1"/>
        <v>83600</v>
      </c>
      <c r="J57" s="64"/>
    </row>
    <row r="58" spans="2:10" ht="18.75" customHeight="1" x14ac:dyDescent="0.4">
      <c r="B58" s="34"/>
      <c r="C58" s="22"/>
      <c r="D58" s="24"/>
      <c r="E58" s="28" t="s">
        <v>92</v>
      </c>
      <c r="F58" s="29"/>
      <c r="G58" s="30"/>
      <c r="H58" s="104">
        <v>85000</v>
      </c>
      <c r="I58" s="82">
        <f t="shared" si="1"/>
        <v>93500.000000000015</v>
      </c>
      <c r="J58" s="55"/>
    </row>
    <row r="59" spans="2:10" ht="20.25" customHeight="1" x14ac:dyDescent="0.4">
      <c r="B59" s="38"/>
      <c r="C59" s="62" t="s">
        <v>118</v>
      </c>
      <c r="D59" s="63"/>
      <c r="E59" s="112" t="s">
        <v>133</v>
      </c>
      <c r="F59" s="113"/>
      <c r="G59" s="113"/>
      <c r="H59" s="140">
        <v>445000</v>
      </c>
      <c r="I59" s="141">
        <f t="shared" si="1"/>
        <v>489500.00000000006</v>
      </c>
      <c r="J59" s="60" t="s">
        <v>49</v>
      </c>
    </row>
    <row r="60" spans="2:10" ht="20.25" customHeight="1" x14ac:dyDescent="0.4">
      <c r="B60" s="34"/>
      <c r="C60" s="65"/>
      <c r="D60" s="7"/>
      <c r="E60" s="114" t="s">
        <v>134</v>
      </c>
      <c r="F60" s="115"/>
      <c r="G60" s="115"/>
      <c r="H60" s="142">
        <v>555000</v>
      </c>
      <c r="I60" s="143">
        <f t="shared" si="1"/>
        <v>610500</v>
      </c>
      <c r="J60" s="55" t="s">
        <v>96</v>
      </c>
    </row>
    <row r="61" spans="2:10" ht="20.25" customHeight="1" x14ac:dyDescent="0.4">
      <c r="B61" s="38"/>
      <c r="C61" s="62" t="s">
        <v>93</v>
      </c>
      <c r="D61" s="63"/>
      <c r="E61" s="112" t="s">
        <v>94</v>
      </c>
      <c r="F61" s="113"/>
      <c r="G61" s="113"/>
      <c r="H61" s="140">
        <v>165000</v>
      </c>
      <c r="I61" s="141">
        <f t="shared" si="1"/>
        <v>181500.00000000003</v>
      </c>
      <c r="J61" s="60" t="s">
        <v>49</v>
      </c>
    </row>
    <row r="62" spans="2:10" ht="20.25" customHeight="1" x14ac:dyDescent="0.4">
      <c r="B62" s="34" t="s">
        <v>25</v>
      </c>
      <c r="C62" s="65"/>
      <c r="D62" s="7"/>
      <c r="E62" s="114" t="s">
        <v>95</v>
      </c>
      <c r="F62" s="115"/>
      <c r="G62" s="115"/>
      <c r="H62" s="142">
        <v>186000</v>
      </c>
      <c r="I62" s="143">
        <f t="shared" si="1"/>
        <v>204600.00000000003</v>
      </c>
      <c r="J62" s="55" t="s">
        <v>96</v>
      </c>
    </row>
    <row r="63" spans="2:10" ht="20.25" customHeight="1" x14ac:dyDescent="0.4">
      <c r="B63" s="38"/>
      <c r="C63" s="62" t="s">
        <v>122</v>
      </c>
      <c r="D63" s="63"/>
      <c r="E63" s="112" t="s">
        <v>135</v>
      </c>
      <c r="F63" s="113"/>
      <c r="G63" s="113"/>
      <c r="H63" s="140">
        <v>89000</v>
      </c>
      <c r="I63" s="141">
        <f t="shared" si="1"/>
        <v>97900.000000000015</v>
      </c>
      <c r="J63" s="64" t="s">
        <v>123</v>
      </c>
    </row>
    <row r="64" spans="2:10" ht="20.25" customHeight="1" x14ac:dyDescent="0.4">
      <c r="B64" s="34"/>
      <c r="C64" s="65"/>
      <c r="D64" s="7"/>
      <c r="E64" s="114" t="s">
        <v>120</v>
      </c>
      <c r="F64" s="115"/>
      <c r="G64" s="115"/>
      <c r="H64" s="142">
        <v>94000</v>
      </c>
      <c r="I64" s="143">
        <f t="shared" si="1"/>
        <v>103400.00000000001</v>
      </c>
      <c r="J64" s="55" t="s">
        <v>124</v>
      </c>
    </row>
    <row r="65" spans="2:10" ht="20.25" customHeight="1" x14ac:dyDescent="0.4">
      <c r="B65" s="100"/>
      <c r="C65" s="62" t="s">
        <v>119</v>
      </c>
      <c r="D65" s="63"/>
      <c r="E65" s="112" t="s">
        <v>136</v>
      </c>
      <c r="F65" s="113"/>
      <c r="G65" s="113"/>
      <c r="H65" s="140">
        <v>61000</v>
      </c>
      <c r="I65" s="141">
        <f t="shared" si="1"/>
        <v>67100</v>
      </c>
      <c r="J65" s="64" t="s">
        <v>132</v>
      </c>
    </row>
    <row r="66" spans="2:10" ht="18.75" customHeight="1" x14ac:dyDescent="0.4">
      <c r="B66" s="38"/>
      <c r="C66" s="62" t="s">
        <v>97</v>
      </c>
      <c r="D66" s="63"/>
      <c r="E66" s="25" t="s">
        <v>98</v>
      </c>
      <c r="F66" s="26"/>
      <c r="G66" s="26"/>
      <c r="H66" s="140">
        <v>72000</v>
      </c>
      <c r="I66" s="144">
        <f t="shared" si="1"/>
        <v>79200</v>
      </c>
      <c r="J66" s="126" t="s">
        <v>99</v>
      </c>
    </row>
    <row r="67" spans="2:10" ht="20.25" customHeight="1" x14ac:dyDescent="0.4">
      <c r="B67" s="34" t="s">
        <v>25</v>
      </c>
      <c r="C67" s="22"/>
      <c r="D67" s="24"/>
      <c r="E67" s="28" t="s">
        <v>100</v>
      </c>
      <c r="F67" s="29"/>
      <c r="G67" s="29"/>
      <c r="H67" s="145">
        <v>88000</v>
      </c>
      <c r="I67" s="146">
        <f t="shared" si="1"/>
        <v>96800.000000000015</v>
      </c>
      <c r="J67" s="127" t="s">
        <v>125</v>
      </c>
    </row>
    <row r="68" spans="2:10" ht="20.25" customHeight="1" x14ac:dyDescent="0.4">
      <c r="B68" s="38"/>
      <c r="C68" s="128" t="s">
        <v>101</v>
      </c>
      <c r="D68" s="129"/>
      <c r="E68" s="130" t="s">
        <v>139</v>
      </c>
      <c r="F68" s="131"/>
      <c r="G68" s="131"/>
      <c r="H68" s="140">
        <v>122000</v>
      </c>
      <c r="I68" s="147">
        <f t="shared" si="1"/>
        <v>134200</v>
      </c>
      <c r="J68" s="126" t="s">
        <v>126</v>
      </c>
    </row>
    <row r="69" spans="2:10" ht="20.25" customHeight="1" x14ac:dyDescent="0.4">
      <c r="B69" s="34" t="s">
        <v>25</v>
      </c>
      <c r="C69" s="132" t="s">
        <v>121</v>
      </c>
      <c r="D69" s="133"/>
      <c r="E69" s="134" t="s">
        <v>102</v>
      </c>
      <c r="F69" s="135"/>
      <c r="G69" s="135"/>
      <c r="H69" s="145">
        <v>151000</v>
      </c>
      <c r="I69" s="148">
        <f t="shared" si="1"/>
        <v>166100</v>
      </c>
      <c r="J69" s="127" t="s">
        <v>127</v>
      </c>
    </row>
    <row r="70" spans="2:10" ht="18.75" customHeight="1" x14ac:dyDescent="0.4">
      <c r="B70" s="10"/>
      <c r="C70" s="22" t="s">
        <v>103</v>
      </c>
      <c r="D70" s="24"/>
      <c r="E70" s="22" t="s">
        <v>104</v>
      </c>
      <c r="F70" s="23"/>
      <c r="G70" s="24"/>
      <c r="H70" s="105">
        <v>19000</v>
      </c>
      <c r="I70" s="106">
        <f t="shared" si="1"/>
        <v>20900</v>
      </c>
      <c r="J70" s="56"/>
    </row>
    <row r="71" spans="2:10" ht="18.75" customHeight="1" x14ac:dyDescent="0.4">
      <c r="B71" s="10"/>
      <c r="C71" s="17" t="s">
        <v>105</v>
      </c>
      <c r="D71" s="19"/>
      <c r="E71" s="17" t="s">
        <v>106</v>
      </c>
      <c r="F71" s="18"/>
      <c r="G71" s="19"/>
      <c r="H71" s="105">
        <v>55000</v>
      </c>
      <c r="I71" s="106">
        <f t="shared" si="1"/>
        <v>60500.000000000007</v>
      </c>
      <c r="J71" s="56"/>
    </row>
    <row r="72" spans="2:10" ht="18.75" customHeight="1" x14ac:dyDescent="0.4">
      <c r="B72" s="10"/>
      <c r="C72" s="17" t="s">
        <v>107</v>
      </c>
      <c r="D72" s="19"/>
      <c r="E72" s="17" t="s">
        <v>108</v>
      </c>
      <c r="F72" s="18"/>
      <c r="G72" s="19"/>
      <c r="H72" s="105">
        <v>5000</v>
      </c>
      <c r="I72" s="106">
        <f t="shared" si="1"/>
        <v>5500</v>
      </c>
      <c r="J72" s="56"/>
    </row>
    <row r="73" spans="2:10" ht="18.75" customHeight="1" x14ac:dyDescent="0.4">
      <c r="B73" s="10"/>
      <c r="C73" s="17" t="s">
        <v>109</v>
      </c>
      <c r="D73" s="19"/>
      <c r="E73" s="17" t="s">
        <v>110</v>
      </c>
      <c r="F73" s="18"/>
      <c r="G73" s="19"/>
      <c r="H73" s="105">
        <v>28000</v>
      </c>
      <c r="I73" s="106">
        <f t="shared" si="1"/>
        <v>30800.000000000004</v>
      </c>
      <c r="J73" s="56"/>
    </row>
    <row r="74" spans="2:10" ht="18.75" customHeight="1" thickBot="1" x14ac:dyDescent="0.45">
      <c r="B74" s="14"/>
      <c r="C74" s="15" t="s">
        <v>111</v>
      </c>
      <c r="D74" s="21"/>
      <c r="E74" s="15" t="s">
        <v>112</v>
      </c>
      <c r="F74" s="20"/>
      <c r="G74" s="21"/>
      <c r="H74" s="110">
        <v>14000</v>
      </c>
      <c r="I74" s="111">
        <f t="shared" si="1"/>
        <v>15400.000000000002</v>
      </c>
      <c r="J74" s="67" t="s">
        <v>129</v>
      </c>
    </row>
    <row r="76" spans="2:10" x14ac:dyDescent="0.4">
      <c r="B76" s="1" t="s">
        <v>115</v>
      </c>
    </row>
    <row r="77" spans="2:10" x14ac:dyDescent="0.4">
      <c r="B77" s="1" t="s">
        <v>116</v>
      </c>
    </row>
    <row r="78" spans="2:10" x14ac:dyDescent="0.4">
      <c r="B78" s="1" t="s">
        <v>117</v>
      </c>
    </row>
    <row r="79" spans="2:10" x14ac:dyDescent="0.4">
      <c r="B79" s="1" t="s">
        <v>130</v>
      </c>
    </row>
    <row r="80" spans="2:10" x14ac:dyDescent="0.4">
      <c r="B80" s="1" t="s">
        <v>131</v>
      </c>
    </row>
    <row r="81" spans="2:2" x14ac:dyDescent="0.4">
      <c r="B81" s="1" t="s">
        <v>128</v>
      </c>
    </row>
  </sheetData>
  <mergeCells count="23">
    <mergeCell ref="J24:J25"/>
    <mergeCell ref="J11:J12"/>
    <mergeCell ref="B11:B12"/>
    <mergeCell ref="G11:G12"/>
    <mergeCell ref="H11:I11"/>
    <mergeCell ref="E11:F12"/>
    <mergeCell ref="E25:G25"/>
    <mergeCell ref="E24:F24"/>
    <mergeCell ref="C11:D12"/>
    <mergeCell ref="C24:D25"/>
    <mergeCell ref="E40:F40"/>
    <mergeCell ref="E42:F42"/>
    <mergeCell ref="E44:F44"/>
    <mergeCell ref="H6:I6"/>
    <mergeCell ref="B24:B25"/>
    <mergeCell ref="H24:I24"/>
    <mergeCell ref="E8:G8"/>
    <mergeCell ref="D27:D28"/>
    <mergeCell ref="C29:D29"/>
    <mergeCell ref="E29:F29"/>
    <mergeCell ref="E26:F26"/>
    <mergeCell ref="E28:F28"/>
    <mergeCell ref="E27:G27"/>
  </mergeCells>
  <phoneticPr fontId="1"/>
  <dataValidations count="4">
    <dataValidation type="list" allowBlank="1" showInputMessage="1" showErrorMessage="1" sqref="B13:B20 B28:B38 B40 B42 B44:B72" xr:uid="{00000000-0002-0000-0000-000000000000}">
      <formula1>"○,　"</formula1>
    </dataValidation>
    <dataValidation type="list" allowBlank="1" showInputMessage="1" showErrorMessage="1" sqref="G28" xr:uid="{00000000-0002-0000-0000-000001000000}">
      <formula1>"1,2,3,4"</formula1>
    </dataValidation>
    <dataValidation type="list" allowBlank="1" showInputMessage="1" showErrorMessage="1" sqref="G40 G42" xr:uid="{00000000-0002-0000-0000-000002000000}">
      <formula1>"10,14"</formula1>
    </dataValidation>
    <dataValidation type="list" allowBlank="1" showInputMessage="1" showErrorMessage="1" sqref="G44" xr:uid="{00000000-0002-0000-0000-000003000000}">
      <formula1>"20,28"</formula1>
    </dataValidation>
  </dataValidation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07BF83734BCCC4DB1D1246B69C61691" ma:contentTypeVersion="" ma:contentTypeDescription="新しいドキュメントを作成します。" ma:contentTypeScope="" ma:versionID="9a4a04caa012406849a8b82276d60995">
  <xsd:schema xmlns:xsd="http://www.w3.org/2001/XMLSchema" xmlns:xs="http://www.w3.org/2001/XMLSchema" xmlns:p="http://schemas.microsoft.com/office/2006/metadata/properties" xmlns:ns2="a1eea7b0-2354-4063-b85b-41dbbb654c4c" xmlns:ns3="c8ae46a4-1088-4ccd-93fa-3c1f86a99185" targetNamespace="http://schemas.microsoft.com/office/2006/metadata/properties" ma:root="true" ma:fieldsID="5c62bee326e9434ea4279df8645dc766" ns2:_="" ns3:_="">
    <xsd:import namespace="a1eea7b0-2354-4063-b85b-41dbbb654c4c"/>
    <xsd:import namespace="c8ae46a4-1088-4ccd-93fa-3c1f86a9918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eea7b0-2354-4063-b85b-41dbbb654c4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共有のヒントのハッシュ" ma:description="" ma:internalName="SharingHintHash" ma:readOnly="true">
      <xsd:simpleType>
        <xsd:restriction base="dms:Text"/>
      </xsd:simpleType>
    </xsd:element>
    <xsd:element name="SharedWithDetails" ma:index="10" nillable="true" ma:displayName="共有相手の詳細情報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ae46a4-1088-4ccd-93fa-3c1f86a991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D23FAC-C0B4-48A7-A149-3645E4178F1E}">
  <ds:schemaRefs>
    <ds:schemaRef ds:uri="http://purl.org/dc/terms/"/>
    <ds:schemaRef ds:uri="http://schemas.microsoft.com/office/2006/documentManagement/types"/>
    <ds:schemaRef ds:uri="a1eea7b0-2354-4063-b85b-41dbbb654c4c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c8ae46a4-1088-4ccd-93fa-3c1f86a99185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0A47EB7-D88A-4F3B-B3E4-0A17E19D40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eea7b0-2354-4063-b85b-41dbbb654c4c"/>
    <ds:schemaRef ds:uri="c8ae46a4-1088-4ccd-93fa-3c1f86a991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18DAC2E-9A23-4D02-A3AF-D3A9781B28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価格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SUZUKI Kiyoshi (鈴木 清)</dc:creator>
  <cp:keywords/>
  <dc:description/>
  <cp:lastModifiedBy>ARINAMI Miho (有南 未穂)</cp:lastModifiedBy>
  <cp:revision/>
  <dcterms:created xsi:type="dcterms:W3CDTF">2021-05-12T07:36:57Z</dcterms:created>
  <dcterms:modified xsi:type="dcterms:W3CDTF">2021-12-22T02:25:52Z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0x010100907BF83734BCCC4DB1D1246B69C61691</vt:lpwstr>
  </property>
</Properties>
</file>