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ownloads\オンライン商談_価格改訂\田植機\"/>
    </mc:Choice>
  </mc:AlternateContent>
  <xr:revisionPtr revIDLastSave="0" documentId="13_ncr:1_{C780559F-006D-431B-A76B-DE61F601FA17}" xr6:coauthVersionLast="45" xr6:coauthVersionMax="45" xr10:uidLastSave="{00000000-0000-0000-0000-000000000000}"/>
  <bookViews>
    <workbookView xWindow="135" yWindow="15" windowWidth="18450" windowHeight="14970" xr2:uid="{4D345C25-4B1C-455F-83F5-3CA6FFF4C674}"/>
  </bookViews>
  <sheets>
    <sheet name="価格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2" l="1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G59" i="2" l="1"/>
  <c r="G57" i="2"/>
  <c r="G55" i="2"/>
  <c r="G53" i="2"/>
  <c r="G38" i="2"/>
  <c r="H8" i="2"/>
  <c r="G8" i="2"/>
</calcChain>
</file>

<file path=xl/sharedStrings.xml><?xml version="1.0" encoding="utf-8"?>
<sst xmlns="http://schemas.openxmlformats.org/spreadsheetml/2006/main" count="224" uniqueCount="173">
  <si>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1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</si>
  <si>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1"/>
  </si>
  <si>
    <t>メーカー希望小売価格</t>
  </si>
  <si>
    <t>（税抜・円）</t>
  </si>
  <si>
    <t>(10%税込・円)</t>
    <phoneticPr fontId="1"/>
  </si>
  <si>
    <t>合計</t>
    <rPh sb="0" eb="2">
      <t>ゴウケイ</t>
    </rPh>
    <phoneticPr fontId="1"/>
  </si>
  <si>
    <t>田植機</t>
    <rPh sb="0" eb="2">
      <t>タウ</t>
    </rPh>
    <rPh sb="2" eb="3">
      <t>キ</t>
    </rPh>
    <phoneticPr fontId="1"/>
  </si>
  <si>
    <t>選択</t>
    <rPh sb="0" eb="2">
      <t>センタク</t>
    </rPh>
    <phoneticPr fontId="1"/>
  </si>
  <si>
    <t>エンジン馬力(PS)</t>
    <rPh sb="4" eb="6">
      <t>バリキ</t>
    </rPh>
    <phoneticPr fontId="1"/>
  </si>
  <si>
    <t>販売型式</t>
    <phoneticPr fontId="1"/>
  </si>
  <si>
    <t>仕様</t>
  </si>
  <si>
    <t>備考</t>
  </si>
  <si>
    <t>　</t>
  </si>
  <si>
    <t>YR6DA</t>
  </si>
  <si>
    <t>T</t>
  </si>
  <si>
    <t>エンジン定格出力　21.3PS</t>
  </si>
  <si>
    <t>FT</t>
  </si>
  <si>
    <t>前輪径　650㎜　・　後輪径　950㎜</t>
  </si>
  <si>
    <t>TD</t>
  </si>
  <si>
    <t>ナイスティUFO・すこやかローター標準装備</t>
  </si>
  <si>
    <t>FTD</t>
  </si>
  <si>
    <t>F</t>
  </si>
  <si>
    <t>F：粒状施肥機</t>
  </si>
  <si>
    <t>D</t>
  </si>
  <si>
    <t>T：密苗</t>
  </si>
  <si>
    <t>FD</t>
  </si>
  <si>
    <t>S：スマートアシストリモート</t>
  </si>
  <si>
    <t>YR8DA</t>
  </si>
  <si>
    <t>D：直進アシスト</t>
  </si>
  <si>
    <t>○</t>
  </si>
  <si>
    <t>VTSD</t>
  </si>
  <si>
    <t>オプション</t>
    <phoneticPr fontId="1"/>
  </si>
  <si>
    <t>品名</t>
    <rPh sb="0" eb="2">
      <t>ヒンメイ</t>
    </rPh>
    <phoneticPr fontId="1"/>
  </si>
  <si>
    <t>仕様</t>
    <phoneticPr fontId="1"/>
  </si>
  <si>
    <t>又は商品コード</t>
    <rPh sb="0" eb="1">
      <t>マタ</t>
    </rPh>
    <rPh sb="2" eb="4">
      <t>ショウヒン</t>
    </rPh>
    <phoneticPr fontId="1"/>
  </si>
  <si>
    <t>フロントウェイト</t>
    <phoneticPr fontId="1"/>
  </si>
  <si>
    <t>フロントウエイト20kg</t>
  </si>
  <si>
    <t>※4個まで装着可能</t>
    <phoneticPr fontId="1"/>
  </si>
  <si>
    <t>数量</t>
    <rPh sb="0" eb="2">
      <t>スウリョウ</t>
    </rPh>
    <phoneticPr fontId="1"/>
  </si>
  <si>
    <t>必要数選択してください。</t>
    <rPh sb="0" eb="2">
      <t>ヒツヨウ</t>
    </rPh>
    <rPh sb="2" eb="3">
      <t>スウ</t>
    </rPh>
    <rPh sb="3" eb="5">
      <t>センタク</t>
    </rPh>
    <phoneticPr fontId="1"/>
  </si>
  <si>
    <t>フロントウェイトステー</t>
    <phoneticPr fontId="1"/>
  </si>
  <si>
    <t>7C7500-94100</t>
    <phoneticPr fontId="1"/>
  </si>
  <si>
    <t>フロントウェイト装着時併用</t>
  </si>
  <si>
    <t>補助車輪</t>
  </si>
  <si>
    <t>内側RS車輪</t>
  </si>
  <si>
    <t>SR-U900R,SRNHN</t>
  </si>
  <si>
    <t>SR-U900RN,SRNHN</t>
  </si>
  <si>
    <t>外側RS車輪</t>
  </si>
  <si>
    <t>SRG90R,SRNHN</t>
  </si>
  <si>
    <t>外側ゴムラグ車輪</t>
  </si>
  <si>
    <t>SRR90R,SRNHN</t>
  </si>
  <si>
    <t>前輪幅広タイヤ</t>
  </si>
  <si>
    <t>ノーパンク</t>
  </si>
  <si>
    <t>KTH120NP,SRNH</t>
  </si>
  <si>
    <t>後輪リムゴムラグタイヤ</t>
  </si>
  <si>
    <t>LG950R,SRNH</t>
  </si>
  <si>
    <t>補助予備苗台</t>
  </si>
  <si>
    <t>12枚</t>
  </si>
  <si>
    <t>7C7500-99503</t>
  </si>
  <si>
    <t>適用：YR6DA</t>
    <phoneticPr fontId="1"/>
  </si>
  <si>
    <t>24枚</t>
  </si>
  <si>
    <t>7C7500-99601</t>
  </si>
  <si>
    <t>16枚</t>
  </si>
  <si>
    <t>7C7520-99503</t>
  </si>
  <si>
    <t>適用：YR8DA</t>
  </si>
  <si>
    <t>7C7520-99603</t>
  </si>
  <si>
    <t>外側延長デッキ</t>
  </si>
  <si>
    <t>7C7500-38250</t>
  </si>
  <si>
    <t>後方アシストバー</t>
  </si>
  <si>
    <t>7C7500-39000</t>
  </si>
  <si>
    <t>針爪</t>
  </si>
  <si>
    <t>慣行苗</t>
  </si>
  <si>
    <t>1C7102-66800</t>
  </si>
  <si>
    <t>プッシュピース</t>
  </si>
  <si>
    <t>密苗</t>
  </si>
  <si>
    <t>1C7500-66911</t>
  </si>
  <si>
    <t>1C7102-66912</t>
  </si>
  <si>
    <t>苗マットキーパ下</t>
  </si>
  <si>
    <t>1C6710-82740</t>
  </si>
  <si>
    <t>苗ストッパPQ</t>
  </si>
  <si>
    <t>1C742C-82680</t>
  </si>
  <si>
    <t>サブ苗マット押え</t>
  </si>
  <si>
    <t>7C7112-82551</t>
  </si>
  <si>
    <t>7C7152-82551</t>
  </si>
  <si>
    <t>棒マーカー</t>
  </si>
  <si>
    <t>7C7200-99800</t>
  </si>
  <si>
    <t>7C7520-99800</t>
  </si>
  <si>
    <t>あぜぎわロングマーカ</t>
    <phoneticPr fontId="1"/>
  </si>
  <si>
    <t>7C7230-92900</t>
  </si>
  <si>
    <t>大型サンバイザー</t>
  </si>
  <si>
    <t>TN8YRD,SB</t>
  </si>
  <si>
    <t>TN8YRD,HPB</t>
  </si>
  <si>
    <t>予備苗台オプション装着時</t>
  </si>
  <si>
    <t>TN8YRD,SHB</t>
  </si>
  <si>
    <t>D仕様用</t>
  </si>
  <si>
    <t>本機カバー</t>
  </si>
  <si>
    <t>1E8420-98102</t>
  </si>
  <si>
    <t>7C7161-96901</t>
  </si>
  <si>
    <t>サイドミラー</t>
  </si>
  <si>
    <t>7C7161-91310-8</t>
    <phoneticPr fontId="1"/>
  </si>
  <si>
    <t>すこやかロータ延長キット</t>
  </si>
  <si>
    <t>7C7500-68100</t>
  </si>
  <si>
    <t>すこやかレール</t>
  </si>
  <si>
    <t>RYN-8D,YRB</t>
  </si>
  <si>
    <t>PS8D,A</t>
  </si>
  <si>
    <t>箱施用剤散布機</t>
  </si>
  <si>
    <t>TS8DH</t>
    <phoneticPr fontId="1"/>
  </si>
  <si>
    <t>空箱入れ</t>
  </si>
  <si>
    <t>7C7200-91700</t>
  </si>
  <si>
    <t>スマートアシスト</t>
  </si>
  <si>
    <t>7C7720-08100</t>
    <phoneticPr fontId="1"/>
  </si>
  <si>
    <t>台座付きシート</t>
  </si>
  <si>
    <t>1C7670-41010</t>
    <phoneticPr fontId="1"/>
  </si>
  <si>
    <t>アームレストキット</t>
    <phoneticPr fontId="1"/>
  </si>
  <si>
    <t>7C7531-41200</t>
  </si>
  <si>
    <t>密苗キット［慣行苗→密苗］</t>
  </si>
  <si>
    <t>MN-YR6B</t>
  </si>
  <si>
    <t>MN-YR8B</t>
  </si>
  <si>
    <t>慣行苗キット［密苗→慣行苗］</t>
  </si>
  <si>
    <t>KIT-RMN6A</t>
    <phoneticPr fontId="1"/>
  </si>
  <si>
    <t>KIT-RMN8A</t>
  </si>
  <si>
    <t>直進アシストキット</t>
  </si>
  <si>
    <t>KIT-DGNSS,YRDA</t>
  </si>
  <si>
    <t>※1：あぜぎわロングマーカには、別途つりざおが必要となります。また、ボンネットオープン時に保持ができなくなります。</t>
  </si>
  <si>
    <t>※1</t>
    <phoneticPr fontId="1"/>
  </si>
  <si>
    <t>条数×2個必要</t>
    <rPh sb="4" eb="5">
      <t>コ</t>
    </rPh>
    <rPh sb="5" eb="7">
      <t>ヒツヨウ</t>
    </rPh>
    <phoneticPr fontId="1"/>
  </si>
  <si>
    <t>条数×4個必要</t>
    <rPh sb="4" eb="5">
      <t>コ</t>
    </rPh>
    <rPh sb="5" eb="7">
      <t>ヒツヨウ</t>
    </rPh>
    <phoneticPr fontId="1"/>
  </si>
  <si>
    <t>適用：YR6DA（YR8DA 標準装備）</t>
    <rPh sb="17" eb="19">
      <t>ソウビ</t>
    </rPh>
    <phoneticPr fontId="1"/>
  </si>
  <si>
    <t>適用：YR6DA（YR8DA 標準装備）</t>
    <phoneticPr fontId="1"/>
  </si>
  <si>
    <t>S仕様　標準装備</t>
    <phoneticPr fontId="1"/>
  </si>
  <si>
    <t>※仕様によって設定できないものもあります。</t>
    <phoneticPr fontId="1"/>
  </si>
  <si>
    <t>除草剤散布機（フロアブル剤）</t>
  </si>
  <si>
    <t>PS6D,A</t>
    <phoneticPr fontId="1"/>
  </si>
  <si>
    <t>PS6D,3A</t>
    <phoneticPr fontId="1"/>
  </si>
  <si>
    <t>PS8D,3A</t>
    <phoneticPr fontId="1"/>
  </si>
  <si>
    <t>除草剤散布機（粒状）</t>
    <phoneticPr fontId="1"/>
  </si>
  <si>
    <t>※6：台座付きシートが必要となります。</t>
    <phoneticPr fontId="1"/>
  </si>
  <si>
    <t>※7：密苗キット/慣行苗キット取付けの場合は、本体価格以外に、工数に応じた工賃が別途必要になります。</t>
    <rPh sb="9" eb="11">
      <t>カンコウ</t>
    </rPh>
    <rPh sb="11" eb="12">
      <t>ナエ</t>
    </rPh>
    <phoneticPr fontId="1"/>
  </si>
  <si>
    <t>※2：33cm条間仕様には装着不可。</t>
    <phoneticPr fontId="1"/>
  </si>
  <si>
    <t>※3：箱施用剤散布機と同時装着の場合は別途キットが必要。</t>
    <phoneticPr fontId="1"/>
  </si>
  <si>
    <t>※4：ペースト仕様には装着不可。</t>
    <phoneticPr fontId="1"/>
  </si>
  <si>
    <t>※5：2022年1月発売</t>
    <phoneticPr fontId="1"/>
  </si>
  <si>
    <t>粒状施肥機</t>
    <phoneticPr fontId="1"/>
  </si>
  <si>
    <r>
      <rPr>
        <sz val="11"/>
        <color rgb="FF000000"/>
        <rFont val="游ゴシック"/>
        <family val="2"/>
        <charset val="128"/>
      </rPr>
      <t>適用：</t>
    </r>
    <r>
      <rPr>
        <sz val="11"/>
        <color rgb="FF000000"/>
        <rFont val="Arial"/>
        <family val="2"/>
      </rPr>
      <t>YR6DA</t>
    </r>
    <r>
      <rPr>
        <sz val="11"/>
        <color rgb="FF000000"/>
        <rFont val="Meiryo UI"/>
        <family val="3"/>
        <charset val="128"/>
      </rPr>
      <t xml:space="preserve"> ※2※4</t>
    </r>
    <rPh sb="0" eb="2">
      <t>テキヨウ</t>
    </rPh>
    <phoneticPr fontId="1"/>
  </si>
  <si>
    <t>適用：YR8DA ※2※4</t>
    <phoneticPr fontId="1"/>
  </si>
  <si>
    <t>適用：YR6DA ※5</t>
    <phoneticPr fontId="1"/>
  </si>
  <si>
    <t>適用：YR8DA ※5</t>
    <phoneticPr fontId="1"/>
  </si>
  <si>
    <t>※3</t>
    <phoneticPr fontId="1"/>
  </si>
  <si>
    <r>
      <rPr>
        <sz val="11"/>
        <color rgb="FF000000"/>
        <rFont val="游ゴシック"/>
        <family val="2"/>
        <charset val="128"/>
      </rPr>
      <t>適用：</t>
    </r>
    <r>
      <rPr>
        <sz val="11"/>
        <color rgb="FF000000"/>
        <rFont val="Arial"/>
        <family val="2"/>
      </rPr>
      <t>YR6DA</t>
    </r>
    <r>
      <rPr>
        <sz val="11"/>
        <color rgb="FF000000"/>
        <rFont val="Meiryo UI"/>
        <family val="2"/>
        <charset val="128"/>
      </rPr>
      <t xml:space="preserve"> ※3</t>
    </r>
    <rPh sb="0" eb="2">
      <t>テキヨウ</t>
    </rPh>
    <phoneticPr fontId="1"/>
  </si>
  <si>
    <t>適用：YR8DA ※3</t>
    <phoneticPr fontId="1"/>
  </si>
  <si>
    <t>適用：YR6DA※単品装着不可 ※5</t>
    <phoneticPr fontId="1"/>
  </si>
  <si>
    <t>適用：YR8DA※単品装着不可 ※5</t>
    <phoneticPr fontId="1"/>
  </si>
  <si>
    <t>適用：YR6DA※単品装着不可 ※4※5</t>
    <phoneticPr fontId="1"/>
  </si>
  <si>
    <t>適用：YR8DA※単品装着不可 ※4※5</t>
    <phoneticPr fontId="1"/>
  </si>
  <si>
    <t>FT8DA</t>
  </si>
  <si>
    <t>CP6,TS6D/CP6,TS6D3</t>
    <phoneticPr fontId="1"/>
  </si>
  <si>
    <t>CP8,TS8D/CP8,TS8D3</t>
    <phoneticPr fontId="1"/>
  </si>
  <si>
    <t>側条施薬機
（箱施用剤散布機用アタッチメント）</t>
    <phoneticPr fontId="1"/>
  </si>
  <si>
    <t>PLR20,YRD</t>
    <phoneticPr fontId="1"/>
  </si>
  <si>
    <t>FT6DA</t>
    <phoneticPr fontId="1"/>
  </si>
  <si>
    <t>TS6DH</t>
    <phoneticPr fontId="1"/>
  </si>
  <si>
    <t>TS6DH,3</t>
    <phoneticPr fontId="1"/>
  </si>
  <si>
    <t>除草剤散布機 （粒剤）</t>
    <phoneticPr fontId="1"/>
  </si>
  <si>
    <t>JS-1R,YRD</t>
    <phoneticPr fontId="1"/>
  </si>
  <si>
    <t>JS-1RW,YRD</t>
    <phoneticPr fontId="1"/>
  </si>
  <si>
    <t>TS8DH,3</t>
    <phoneticPr fontId="1"/>
  </si>
  <si>
    <t>お勧めする田植機､オプションを事前に選択しているので、お客様の要望に合わせて変更をお願いします。</t>
  </si>
  <si>
    <t>※6</t>
    <phoneticPr fontId="1"/>
  </si>
  <si>
    <t>適用：YR8DA　※７</t>
    <phoneticPr fontId="1"/>
  </si>
  <si>
    <t>適用：YR6DA　※７</t>
    <phoneticPr fontId="1"/>
  </si>
  <si>
    <t>VSD</t>
    <phoneticPr fontId="1"/>
  </si>
  <si>
    <t>V：調量デジタル式・可変施肥対応</t>
    <phoneticPr fontId="1"/>
  </si>
  <si>
    <t>1TS100-01001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</si>
</sst>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游ゴシック"/>
      <family val="2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Arial"/>
      <family val="2"/>
    </font>
    <font>
      <sz val="11"/>
      <color rgb="FF000000"/>
      <name val="游ゴシック"/>
      <family val="2"/>
      <charset val="128"/>
    </font>
    <font>
      <sz val="11"/>
      <color rgb="FF000000"/>
      <name val="Meiryo UI"/>
      <family val="2"/>
      <charset val="128"/>
    </font>
    <font>
      <sz val="11"/>
      <color rgb="FF00000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2" fillId="0" borderId="2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38" fontId="2" fillId="0" borderId="54" xfId="0" applyNumberFormat="1" applyFont="1" applyBorder="1" applyAlignment="1">
      <alignment vertical="center"/>
    </xf>
    <xf numFmtId="3" fontId="3" fillId="0" borderId="46" xfId="0" applyNumberFormat="1" applyFont="1" applyBorder="1" applyAlignment="1">
      <alignment horizontal="right" vertical="top" wrapText="1"/>
    </xf>
    <xf numFmtId="38" fontId="2" fillId="0" borderId="50" xfId="0" applyNumberFormat="1" applyFont="1" applyBorder="1" applyAlignment="1">
      <alignment vertical="center"/>
    </xf>
    <xf numFmtId="3" fontId="3" fillId="0" borderId="51" xfId="0" applyNumberFormat="1" applyFont="1" applyBorder="1" applyAlignment="1">
      <alignment horizontal="right" vertical="top" wrapText="1"/>
    </xf>
    <xf numFmtId="38" fontId="2" fillId="0" borderId="56" xfId="0" applyNumberFormat="1" applyFont="1" applyBorder="1" applyAlignment="1">
      <alignment vertical="center"/>
    </xf>
    <xf numFmtId="3" fontId="3" fillId="0" borderId="55" xfId="0" applyNumberFormat="1" applyFont="1" applyBorder="1" applyAlignment="1">
      <alignment horizontal="right" vertical="top" wrapText="1"/>
    </xf>
    <xf numFmtId="38" fontId="2" fillId="0" borderId="57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top" wrapText="1"/>
    </xf>
    <xf numFmtId="38" fontId="2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68" xfId="0" applyFont="1" applyBorder="1" applyAlignment="1">
      <alignment vertical="center"/>
    </xf>
    <xf numFmtId="38" fontId="2" fillId="0" borderId="54" xfId="0" applyNumberFormat="1" applyFont="1" applyBorder="1" applyAlignment="1">
      <alignment vertical="center"/>
    </xf>
    <xf numFmtId="38" fontId="2" fillId="0" borderId="57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38" fontId="2" fillId="0" borderId="50" xfId="0" applyNumberFormat="1" applyFont="1" applyBorder="1" applyAlignment="1">
      <alignment vertical="center"/>
    </xf>
    <xf numFmtId="38" fontId="2" fillId="0" borderId="56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8" fontId="5" fillId="0" borderId="44" xfId="0" applyNumberFormat="1" applyFont="1" applyBorder="1" applyAlignment="1">
      <alignment vertical="center" wrapText="1"/>
    </xf>
    <xf numFmtId="38" fontId="5" fillId="0" borderId="52" xfId="0" applyNumberFormat="1" applyFont="1" applyBorder="1" applyAlignment="1">
      <alignment vertical="center" wrapText="1"/>
    </xf>
    <xf numFmtId="38" fontId="5" fillId="0" borderId="40" xfId="0" applyNumberFormat="1" applyFont="1" applyBorder="1" applyAlignment="1">
      <alignment vertical="center" wrapText="1"/>
    </xf>
    <xf numFmtId="38" fontId="5" fillId="0" borderId="67" xfId="0" applyNumberFormat="1" applyFont="1" applyBorder="1" applyAlignment="1">
      <alignment vertical="center" wrapText="1"/>
    </xf>
    <xf numFmtId="38" fontId="5" fillId="0" borderId="59" xfId="0" applyNumberFormat="1" applyFont="1" applyBorder="1" applyAlignment="1">
      <alignment horizontal="left" vertical="center" wrapText="1"/>
    </xf>
    <xf numFmtId="38" fontId="5" fillId="0" borderId="60" xfId="0" applyNumberFormat="1" applyFont="1" applyBorder="1" applyAlignment="1">
      <alignment horizontal="right" vertical="center" wrapText="1"/>
    </xf>
    <xf numFmtId="38" fontId="5" fillId="0" borderId="61" xfId="0" applyNumberFormat="1" applyFont="1" applyBorder="1" applyAlignment="1">
      <alignment horizontal="right" vertical="center" wrapText="1"/>
    </xf>
    <xf numFmtId="38" fontId="5" fillId="0" borderId="55" xfId="0" applyNumberFormat="1" applyFont="1" applyBorder="1" applyAlignment="1">
      <alignment horizontal="left" vertical="center" wrapText="1"/>
    </xf>
    <xf numFmtId="38" fontId="5" fillId="0" borderId="63" xfId="0" applyNumberFormat="1" applyFont="1" applyBorder="1" applyAlignment="1">
      <alignment horizontal="right" vertical="center" wrapText="1"/>
    </xf>
    <xf numFmtId="38" fontId="5" fillId="0" borderId="64" xfId="0" applyNumberFormat="1" applyFont="1" applyBorder="1" applyAlignment="1">
      <alignment horizontal="right" vertical="center" wrapText="1"/>
    </xf>
    <xf numFmtId="38" fontId="5" fillId="0" borderId="46" xfId="0" applyNumberFormat="1" applyFont="1" applyBorder="1" applyAlignment="1">
      <alignment horizontal="left" vertical="center" wrapText="1"/>
    </xf>
    <xf numFmtId="38" fontId="5" fillId="0" borderId="65" xfId="0" applyNumberFormat="1" applyFont="1" applyBorder="1" applyAlignment="1">
      <alignment horizontal="right" vertical="center" wrapText="1"/>
    </xf>
    <xf numFmtId="38" fontId="5" fillId="0" borderId="66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2" borderId="6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0" borderId="58" xfId="0" applyFont="1" applyBorder="1" applyAlignment="1">
      <alignment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2" fillId="2" borderId="7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38" fontId="2" fillId="0" borderId="76" xfId="0" applyNumberFormat="1" applyFont="1" applyBorder="1" applyAlignment="1">
      <alignment vertical="center"/>
    </xf>
    <xf numFmtId="3" fontId="3" fillId="0" borderId="59" xfId="0" applyNumberFormat="1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/>
    </xf>
    <xf numFmtId="0" fontId="2" fillId="2" borderId="74" xfId="0" applyFont="1" applyFill="1" applyBorder="1" applyAlignment="1">
      <alignment vertical="center"/>
    </xf>
    <xf numFmtId="3" fontId="5" fillId="0" borderId="71" xfId="0" applyNumberFormat="1" applyFont="1" applyBorder="1" applyAlignment="1">
      <alignment horizontal="right" vertical="top" wrapText="1"/>
    </xf>
    <xf numFmtId="0" fontId="2" fillId="0" borderId="77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38" fontId="5" fillId="0" borderId="72" xfId="0" applyNumberFormat="1" applyFont="1" applyBorder="1" applyAlignment="1">
      <alignment vertical="center"/>
    </xf>
    <xf numFmtId="38" fontId="5" fillId="0" borderId="57" xfId="0" applyNumberFormat="1" applyFont="1" applyBorder="1" applyAlignment="1">
      <alignment vertical="center"/>
    </xf>
    <xf numFmtId="38" fontId="5" fillId="0" borderId="57" xfId="0" applyNumberFormat="1" applyFont="1" applyBorder="1" applyAlignment="1">
      <alignment vertical="center"/>
    </xf>
    <xf numFmtId="38" fontId="5" fillId="0" borderId="50" xfId="0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38" fontId="2" fillId="0" borderId="38" xfId="0" applyNumberFormat="1" applyFont="1" applyBorder="1" applyAlignment="1">
      <alignment vertical="center"/>
    </xf>
    <xf numFmtId="38" fontId="2" fillId="0" borderId="39" xfId="0" applyNumberFormat="1" applyFont="1" applyBorder="1" applyAlignment="1">
      <alignment vertical="center"/>
    </xf>
    <xf numFmtId="38" fontId="2" fillId="0" borderId="52" xfId="0" applyNumberFormat="1" applyFont="1" applyBorder="1" applyAlignment="1">
      <alignment vertical="center"/>
    </xf>
    <xf numFmtId="38" fontId="2" fillId="0" borderId="5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top" wrapText="1"/>
    </xf>
    <xf numFmtId="38" fontId="5" fillId="0" borderId="56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horizontal="right" vertical="top" wrapText="1"/>
    </xf>
    <xf numFmtId="0" fontId="2" fillId="0" borderId="2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58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52" xfId="0" applyNumberFormat="1" applyFont="1" applyBorder="1" applyAlignment="1">
      <alignment vertical="center" wrapText="1"/>
    </xf>
    <xf numFmtId="38" fontId="5" fillId="0" borderId="55" xfId="0" applyNumberFormat="1" applyFont="1" applyBorder="1" applyAlignment="1">
      <alignment horizontal="left" vertical="center" wrapText="1"/>
    </xf>
    <xf numFmtId="38" fontId="5" fillId="0" borderId="63" xfId="0" applyNumberFormat="1" applyFont="1" applyBorder="1" applyAlignment="1">
      <alignment horizontal="right" vertical="center" wrapText="1"/>
    </xf>
    <xf numFmtId="38" fontId="5" fillId="0" borderId="64" xfId="0" applyNumberFormat="1" applyFont="1" applyBorder="1" applyAlignment="1">
      <alignment horizontal="right" vertical="center" wrapText="1"/>
    </xf>
    <xf numFmtId="38" fontId="6" fillId="0" borderId="22" xfId="0" applyNumberFormat="1" applyFont="1" applyBorder="1" applyAlignment="1">
      <alignment vertical="center"/>
    </xf>
    <xf numFmtId="38" fontId="6" fillId="0" borderId="21" xfId="0" applyNumberFormat="1" applyFont="1" applyBorder="1" applyAlignment="1">
      <alignment vertical="center"/>
    </xf>
    <xf numFmtId="0" fontId="2" fillId="3" borderId="73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25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38" fontId="2" fillId="4" borderId="57" xfId="0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38" fontId="5" fillId="4" borderId="50" xfId="0" applyNumberFormat="1" applyFont="1" applyFill="1" applyBorder="1" applyAlignment="1">
      <alignment vertical="center"/>
    </xf>
    <xf numFmtId="3" fontId="5" fillId="4" borderId="51" xfId="0" applyNumberFormat="1" applyFont="1" applyFill="1" applyBorder="1" applyAlignment="1">
      <alignment horizontal="right" vertical="top" wrapText="1"/>
    </xf>
    <xf numFmtId="0" fontId="2" fillId="4" borderId="52" xfId="0" applyFont="1" applyFill="1" applyBorder="1" applyAlignment="1">
      <alignment vertical="center"/>
    </xf>
    <xf numFmtId="0" fontId="2" fillId="4" borderId="53" xfId="0" applyFont="1" applyFill="1" applyBorder="1" applyAlignment="1">
      <alignment vertical="center"/>
    </xf>
    <xf numFmtId="38" fontId="5" fillId="4" borderId="56" xfId="0" applyNumberFormat="1" applyFont="1" applyFill="1" applyBorder="1" applyAlignment="1">
      <alignment vertical="center"/>
    </xf>
    <xf numFmtId="3" fontId="5" fillId="4" borderId="55" xfId="0" applyNumberFormat="1" applyFont="1" applyFill="1" applyBorder="1" applyAlignment="1">
      <alignment horizontal="right" vertical="top" wrapText="1"/>
    </xf>
    <xf numFmtId="0" fontId="2" fillId="4" borderId="80" xfId="0" applyFont="1" applyFill="1" applyBorder="1" applyAlignment="1">
      <alignment vertical="center"/>
    </xf>
    <xf numFmtId="0" fontId="2" fillId="4" borderId="78" xfId="0" applyFont="1" applyFill="1" applyBorder="1" applyAlignment="1">
      <alignment vertical="center"/>
    </xf>
    <xf numFmtId="0" fontId="2" fillId="0" borderId="6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73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2" borderId="81" xfId="0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38" fontId="2" fillId="0" borderId="67" xfId="0" applyNumberFormat="1" applyFont="1" applyBorder="1" applyAlignment="1">
      <alignment vertical="center"/>
    </xf>
    <xf numFmtId="38" fontId="2" fillId="0" borderId="75" xfId="0" applyNumberFormat="1" applyFont="1" applyBorder="1" applyAlignment="1">
      <alignment vertical="center"/>
    </xf>
    <xf numFmtId="38" fontId="5" fillId="0" borderId="67" xfId="0" applyNumberFormat="1" applyFont="1" applyBorder="1" applyAlignment="1">
      <alignment vertical="center"/>
    </xf>
    <xf numFmtId="38" fontId="5" fillId="0" borderId="52" xfId="0" applyNumberFormat="1" applyFont="1" applyBorder="1" applyAlignment="1">
      <alignment vertical="center"/>
    </xf>
    <xf numFmtId="38" fontId="5" fillId="0" borderId="38" xfId="0" applyNumberFormat="1" applyFont="1" applyBorder="1" applyAlignment="1">
      <alignment vertical="center"/>
    </xf>
    <xf numFmtId="3" fontId="5" fillId="0" borderId="59" xfId="0" applyNumberFormat="1" applyFont="1" applyBorder="1" applyAlignment="1">
      <alignment horizontal="right" vertical="top" wrapText="1"/>
    </xf>
    <xf numFmtId="3" fontId="5" fillId="0" borderId="46" xfId="0" applyNumberFormat="1" applyFont="1" applyBorder="1" applyAlignment="1">
      <alignment horizontal="right" vertical="top" wrapText="1"/>
    </xf>
    <xf numFmtId="38" fontId="5" fillId="0" borderId="76" xfId="0" applyNumberFormat="1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2" fillId="4" borderId="73" xfId="0" applyFont="1" applyFill="1" applyBorder="1" applyAlignment="1">
      <alignment vertical="center"/>
    </xf>
    <xf numFmtId="0" fontId="2" fillId="4" borderId="82" xfId="0" applyFont="1" applyFill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31" xfId="0" applyNumberFormat="1" applyFont="1" applyBorder="1" applyAlignment="1">
      <alignment vertical="center" wrapText="1"/>
    </xf>
    <xf numFmtId="38" fontId="5" fillId="0" borderId="84" xfId="0" applyNumberFormat="1" applyFont="1" applyBorder="1" applyAlignment="1">
      <alignment horizontal="right" vertical="center" wrapText="1"/>
    </xf>
    <xf numFmtId="38" fontId="5" fillId="0" borderId="85" xfId="0" applyNumberFormat="1" applyFont="1" applyBorder="1" applyAlignment="1">
      <alignment horizontal="right" vertical="center" wrapText="1"/>
    </xf>
    <xf numFmtId="0" fontId="5" fillId="0" borderId="62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38" fontId="2" fillId="0" borderId="83" xfId="0" applyNumberFormat="1" applyFont="1" applyBorder="1" applyAlignment="1">
      <alignment horizontal="left" vertical="center" wrapText="1"/>
    </xf>
    <xf numFmtId="0" fontId="2" fillId="0" borderId="58" xfId="0" applyFont="1" applyBorder="1" applyAlignment="1">
      <alignment vertical="center" wrapText="1"/>
    </xf>
    <xf numFmtId="0" fontId="2" fillId="0" borderId="73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95CF-4313-4A81-A73F-4EC4B873FB01}">
  <dimension ref="B2:J106"/>
  <sheetViews>
    <sheetView tabSelected="1" zoomScaleNormal="100" workbookViewId="0"/>
  </sheetViews>
  <sheetFormatPr defaultColWidth="8.75" defaultRowHeight="15.75" x14ac:dyDescent="0.4"/>
  <cols>
    <col min="1" max="1" width="2.25" style="1" customWidth="1"/>
    <col min="2" max="2" width="8.75" style="1" customWidth="1"/>
    <col min="3" max="3" width="15.375" style="1" customWidth="1"/>
    <col min="4" max="4" width="17.375" style="1" customWidth="1"/>
    <col min="5" max="5" width="10.75" style="1" customWidth="1"/>
    <col min="6" max="6" width="10.625" style="1" customWidth="1"/>
    <col min="7" max="8" width="16.5" style="1" customWidth="1"/>
    <col min="9" max="9" width="36.75" style="1" customWidth="1"/>
    <col min="10" max="10" width="8.75" style="1" customWidth="1"/>
    <col min="11" max="16384" width="8.75" style="1"/>
  </cols>
  <sheetData>
    <row r="2" spans="2:9" ht="21" x14ac:dyDescent="0.4">
      <c r="B2" s="54" t="s">
        <v>0</v>
      </c>
    </row>
    <row r="4" spans="2:9" x14ac:dyDescent="0.4">
      <c r="B4" s="1" t="s">
        <v>166</v>
      </c>
    </row>
    <row r="5" spans="2:9" ht="16.5" thickBot="1" x14ac:dyDescent="0.45">
      <c r="B5" s="6"/>
      <c r="C5" s="1" t="s">
        <v>1</v>
      </c>
    </row>
    <row r="6" spans="2:9" x14ac:dyDescent="0.4">
      <c r="G6" s="194" t="s">
        <v>2</v>
      </c>
      <c r="H6" s="195"/>
    </row>
    <row r="7" spans="2:9" ht="16.5" thickBot="1" x14ac:dyDescent="0.45">
      <c r="G7" s="3" t="s">
        <v>3</v>
      </c>
      <c r="H7" s="4" t="s">
        <v>4</v>
      </c>
    </row>
    <row r="8" spans="2:9" ht="24.75" customHeight="1" thickBot="1" x14ac:dyDescent="0.45">
      <c r="D8" s="5"/>
      <c r="E8" s="210" t="s">
        <v>5</v>
      </c>
      <c r="F8" s="211"/>
      <c r="G8" s="126">
        <f>SUMIF(B:B,"○",G:G)</f>
        <v>5381900</v>
      </c>
      <c r="H8" s="127">
        <f>SUMIF(B:B,"○",H:H)</f>
        <v>5920090</v>
      </c>
    </row>
    <row r="10" spans="2:9" ht="16.5" thickBot="1" x14ac:dyDescent="0.45">
      <c r="B10" s="75" t="s">
        <v>6</v>
      </c>
      <c r="C10" s="75"/>
      <c r="D10" s="75"/>
      <c r="E10" s="75"/>
      <c r="F10" s="75"/>
      <c r="G10" s="75"/>
      <c r="H10" s="75"/>
      <c r="I10" s="75"/>
    </row>
    <row r="11" spans="2:9" s="2" customFormat="1" ht="18.75" customHeight="1" x14ac:dyDescent="0.4">
      <c r="B11" s="202" t="s">
        <v>7</v>
      </c>
      <c r="C11" s="214" t="s">
        <v>8</v>
      </c>
      <c r="D11" s="215"/>
      <c r="E11" s="208" t="s">
        <v>9</v>
      </c>
      <c r="F11" s="204" t="s">
        <v>10</v>
      </c>
      <c r="G11" s="206" t="s">
        <v>2</v>
      </c>
      <c r="H11" s="207"/>
      <c r="I11" s="200" t="s">
        <v>11</v>
      </c>
    </row>
    <row r="12" spans="2:9" s="2" customFormat="1" ht="19.5" customHeight="1" thickBot="1" x14ac:dyDescent="0.45">
      <c r="B12" s="203"/>
      <c r="C12" s="216"/>
      <c r="D12" s="217"/>
      <c r="E12" s="209"/>
      <c r="F12" s="205"/>
      <c r="G12" s="76" t="s">
        <v>3</v>
      </c>
      <c r="H12" s="77" t="s">
        <v>4</v>
      </c>
      <c r="I12" s="201"/>
    </row>
    <row r="13" spans="2:9" ht="21.75" customHeight="1" x14ac:dyDescent="0.4">
      <c r="B13" s="78" t="s">
        <v>12</v>
      </c>
      <c r="C13" s="79"/>
      <c r="D13" s="80"/>
      <c r="E13" s="62" t="s">
        <v>13</v>
      </c>
      <c r="F13" s="66" t="s">
        <v>14</v>
      </c>
      <c r="G13" s="67">
        <v>2530000</v>
      </c>
      <c r="H13" s="68">
        <f>G13*1.1</f>
        <v>2783000</v>
      </c>
      <c r="I13" s="81" t="s">
        <v>15</v>
      </c>
    </row>
    <row r="14" spans="2:9" ht="21.75" customHeight="1" x14ac:dyDescent="0.4">
      <c r="B14" s="82"/>
      <c r="C14" s="79"/>
      <c r="D14" s="80"/>
      <c r="E14" s="63"/>
      <c r="F14" s="69" t="s">
        <v>16</v>
      </c>
      <c r="G14" s="70">
        <v>3010000</v>
      </c>
      <c r="H14" s="71">
        <f t="shared" ref="H14:H30" si="0">G14*1.1</f>
        <v>3311000.0000000005</v>
      </c>
      <c r="I14" s="83" t="s">
        <v>17</v>
      </c>
    </row>
    <row r="15" spans="2:9" ht="21.75" customHeight="1" x14ac:dyDescent="0.4">
      <c r="B15" s="82"/>
      <c r="C15" s="79"/>
      <c r="D15" s="80"/>
      <c r="E15" s="63"/>
      <c r="F15" s="69" t="s">
        <v>18</v>
      </c>
      <c r="G15" s="70">
        <v>3000000</v>
      </c>
      <c r="H15" s="71">
        <f t="shared" si="0"/>
        <v>3300000.0000000005</v>
      </c>
      <c r="I15" s="83" t="s">
        <v>19</v>
      </c>
    </row>
    <row r="16" spans="2:9" ht="21.75" customHeight="1" x14ac:dyDescent="0.4">
      <c r="B16" s="82"/>
      <c r="C16" s="79"/>
      <c r="D16" s="80"/>
      <c r="E16" s="63"/>
      <c r="F16" s="69" t="s">
        <v>20</v>
      </c>
      <c r="G16" s="70">
        <v>3530000</v>
      </c>
      <c r="H16" s="71">
        <f t="shared" si="0"/>
        <v>3883000.0000000005</v>
      </c>
      <c r="I16" s="83"/>
    </row>
    <row r="17" spans="2:9" ht="21.75" customHeight="1" x14ac:dyDescent="0.4">
      <c r="B17" s="82"/>
      <c r="C17" s="79"/>
      <c r="D17" s="80"/>
      <c r="E17" s="63"/>
      <c r="F17" s="69"/>
      <c r="G17" s="70">
        <v>2530000</v>
      </c>
      <c r="H17" s="71">
        <f t="shared" si="0"/>
        <v>2783000</v>
      </c>
      <c r="I17" s="177" t="s">
        <v>171</v>
      </c>
    </row>
    <row r="18" spans="2:9" ht="21.75" customHeight="1" x14ac:dyDescent="0.4">
      <c r="B18" s="82"/>
      <c r="C18" s="79"/>
      <c r="D18" s="80"/>
      <c r="E18" s="63"/>
      <c r="F18" s="69" t="s">
        <v>21</v>
      </c>
      <c r="G18" s="70">
        <v>3010000</v>
      </c>
      <c r="H18" s="71">
        <f t="shared" si="0"/>
        <v>3311000.0000000005</v>
      </c>
      <c r="I18" s="119" t="s">
        <v>22</v>
      </c>
    </row>
    <row r="19" spans="2:9" ht="21.75" customHeight="1" x14ac:dyDescent="0.4">
      <c r="B19" s="82"/>
      <c r="C19" s="79"/>
      <c r="D19" s="80"/>
      <c r="E19" s="63"/>
      <c r="F19" s="69" t="s">
        <v>23</v>
      </c>
      <c r="G19" s="70">
        <v>3000000</v>
      </c>
      <c r="H19" s="71">
        <f t="shared" si="0"/>
        <v>3300000.0000000005</v>
      </c>
      <c r="I19" s="119" t="s">
        <v>24</v>
      </c>
    </row>
    <row r="20" spans="2:9" ht="21.75" customHeight="1" x14ac:dyDescent="0.4">
      <c r="B20" s="84"/>
      <c r="C20" s="85"/>
      <c r="D20" s="86"/>
      <c r="E20" s="64"/>
      <c r="F20" s="72" t="s">
        <v>25</v>
      </c>
      <c r="G20" s="73">
        <v>3530000</v>
      </c>
      <c r="H20" s="74">
        <f t="shared" si="0"/>
        <v>3883000.0000000005</v>
      </c>
      <c r="I20" s="119" t="s">
        <v>26</v>
      </c>
    </row>
    <row r="21" spans="2:9" ht="21.75" customHeight="1" x14ac:dyDescent="0.4">
      <c r="B21" s="78"/>
      <c r="C21" s="79"/>
      <c r="D21" s="80"/>
      <c r="E21" s="65" t="s">
        <v>27</v>
      </c>
      <c r="F21" s="66" t="s">
        <v>14</v>
      </c>
      <c r="G21" s="67">
        <v>3310000</v>
      </c>
      <c r="H21" s="68">
        <f t="shared" si="0"/>
        <v>3641000.0000000005</v>
      </c>
      <c r="I21" s="83" t="s">
        <v>28</v>
      </c>
    </row>
    <row r="22" spans="2:9" ht="21.75" customHeight="1" x14ac:dyDescent="0.4">
      <c r="B22" s="82"/>
      <c r="C22" s="79"/>
      <c r="D22" s="80"/>
      <c r="E22" s="63"/>
      <c r="F22" s="69" t="s">
        <v>16</v>
      </c>
      <c r="G22" s="70">
        <v>3950000</v>
      </c>
      <c r="H22" s="71">
        <f t="shared" si="0"/>
        <v>4345000</v>
      </c>
      <c r="I22" s="83"/>
    </row>
    <row r="23" spans="2:9" ht="21.75" customHeight="1" x14ac:dyDescent="0.4">
      <c r="B23" s="82"/>
      <c r="C23" s="79"/>
      <c r="D23" s="80"/>
      <c r="E23" s="63"/>
      <c r="F23" s="69" t="s">
        <v>18</v>
      </c>
      <c r="G23" s="70">
        <v>3780000</v>
      </c>
      <c r="H23" s="71">
        <f t="shared" si="0"/>
        <v>4158000.0000000005</v>
      </c>
      <c r="I23" s="83"/>
    </row>
    <row r="24" spans="2:9" ht="21.75" customHeight="1" x14ac:dyDescent="0.4">
      <c r="B24" s="82" t="s">
        <v>12</v>
      </c>
      <c r="C24" s="79"/>
      <c r="D24" s="80"/>
      <c r="E24" s="63"/>
      <c r="F24" s="69" t="s">
        <v>20</v>
      </c>
      <c r="G24" s="70">
        <v>4470000</v>
      </c>
      <c r="H24" s="71">
        <f t="shared" si="0"/>
        <v>4917000</v>
      </c>
      <c r="I24" s="83"/>
    </row>
    <row r="25" spans="2:9" ht="21.75" customHeight="1" x14ac:dyDescent="0.4">
      <c r="B25" s="82" t="s">
        <v>29</v>
      </c>
      <c r="C25" s="120"/>
      <c r="D25" s="121"/>
      <c r="E25" s="122"/>
      <c r="F25" s="123" t="s">
        <v>30</v>
      </c>
      <c r="G25" s="124">
        <v>4625000</v>
      </c>
      <c r="H25" s="125">
        <f t="shared" si="0"/>
        <v>5087500</v>
      </c>
      <c r="I25" s="83"/>
    </row>
    <row r="26" spans="2:9" ht="21.75" customHeight="1" x14ac:dyDescent="0.4">
      <c r="B26" s="82"/>
      <c r="C26" s="79"/>
      <c r="D26" s="80"/>
      <c r="E26" s="63"/>
      <c r="F26" s="69"/>
      <c r="G26" s="70">
        <v>3310000</v>
      </c>
      <c r="H26" s="71">
        <f t="shared" si="0"/>
        <v>3641000.0000000005</v>
      </c>
      <c r="I26" s="83"/>
    </row>
    <row r="27" spans="2:9" ht="21.75" customHeight="1" x14ac:dyDescent="0.4">
      <c r="B27" s="82"/>
      <c r="C27" s="79"/>
      <c r="D27" s="80"/>
      <c r="E27" s="63"/>
      <c r="F27" s="69" t="s">
        <v>21</v>
      </c>
      <c r="G27" s="70">
        <v>3950000</v>
      </c>
      <c r="H27" s="71">
        <f t="shared" si="0"/>
        <v>4345000</v>
      </c>
      <c r="I27" s="83"/>
    </row>
    <row r="28" spans="2:9" ht="21.75" customHeight="1" x14ac:dyDescent="0.4">
      <c r="B28" s="82"/>
      <c r="C28" s="79"/>
      <c r="D28" s="80"/>
      <c r="E28" s="63"/>
      <c r="F28" s="69" t="s">
        <v>23</v>
      </c>
      <c r="G28" s="70">
        <v>3780000</v>
      </c>
      <c r="H28" s="71">
        <f t="shared" si="0"/>
        <v>4158000.0000000005</v>
      </c>
      <c r="I28" s="83"/>
    </row>
    <row r="29" spans="2:9" ht="21.75" customHeight="1" x14ac:dyDescent="0.4">
      <c r="B29" s="82"/>
      <c r="C29" s="79"/>
      <c r="D29" s="80"/>
      <c r="E29" s="63"/>
      <c r="F29" s="69" t="s">
        <v>25</v>
      </c>
      <c r="G29" s="70">
        <v>4470000</v>
      </c>
      <c r="H29" s="71">
        <f t="shared" si="0"/>
        <v>4917000</v>
      </c>
      <c r="I29" s="174"/>
    </row>
    <row r="30" spans="2:9" ht="21.75" customHeight="1" thickBot="1" x14ac:dyDescent="0.45">
      <c r="B30" s="175"/>
      <c r="C30" s="169"/>
      <c r="D30" s="170"/>
      <c r="E30" s="171"/>
      <c r="F30" s="176" t="s">
        <v>170</v>
      </c>
      <c r="G30" s="172">
        <v>4625000</v>
      </c>
      <c r="H30" s="173">
        <f t="shared" si="0"/>
        <v>5087500</v>
      </c>
      <c r="I30" s="87"/>
    </row>
    <row r="31" spans="2:9" x14ac:dyDescent="0.4">
      <c r="B31" s="27"/>
      <c r="C31" s="2"/>
      <c r="D31" s="2"/>
      <c r="E31" s="2"/>
      <c r="F31" s="7"/>
      <c r="G31" s="8"/>
      <c r="H31" s="8"/>
    </row>
    <row r="32" spans="2:9" x14ac:dyDescent="0.4">
      <c r="B32" s="2"/>
      <c r="C32" s="2"/>
      <c r="D32" s="2"/>
      <c r="E32" s="2"/>
      <c r="F32" s="7"/>
      <c r="G32" s="8"/>
      <c r="H32" s="8"/>
    </row>
    <row r="33" spans="2:10" ht="16.5" thickBot="1" x14ac:dyDescent="0.45">
      <c r="B33" s="1" t="s">
        <v>31</v>
      </c>
    </row>
    <row r="34" spans="2:10" s="2" customFormat="1" ht="18.75" customHeight="1" x14ac:dyDescent="0.4">
      <c r="B34" s="196" t="s">
        <v>7</v>
      </c>
      <c r="C34" s="218" t="s">
        <v>32</v>
      </c>
      <c r="D34" s="219"/>
      <c r="E34" s="28" t="s">
        <v>9</v>
      </c>
      <c r="F34" s="35" t="s">
        <v>33</v>
      </c>
      <c r="G34" s="194" t="s">
        <v>2</v>
      </c>
      <c r="H34" s="195"/>
      <c r="I34" s="198" t="s">
        <v>11</v>
      </c>
    </row>
    <row r="35" spans="2:10" s="2" customFormat="1" ht="19.5" customHeight="1" thickBot="1" x14ac:dyDescent="0.45">
      <c r="B35" s="197"/>
      <c r="C35" s="212"/>
      <c r="D35" s="220"/>
      <c r="E35" s="212" t="s">
        <v>34</v>
      </c>
      <c r="F35" s="213"/>
      <c r="G35" s="3" t="s">
        <v>3</v>
      </c>
      <c r="H35" s="4" t="s">
        <v>4</v>
      </c>
      <c r="I35" s="199"/>
    </row>
    <row r="36" spans="2:10" ht="18.75" customHeight="1" x14ac:dyDescent="0.4">
      <c r="B36" s="118"/>
      <c r="C36" s="11" t="s">
        <v>35</v>
      </c>
      <c r="D36" s="89"/>
      <c r="E36" s="188"/>
      <c r="F36" s="189"/>
      <c r="G36" s="28"/>
      <c r="H36" s="105"/>
      <c r="I36" s="100"/>
      <c r="J36" s="15"/>
    </row>
    <row r="37" spans="2:10" ht="18.75" customHeight="1" x14ac:dyDescent="0.4">
      <c r="B37" s="128"/>
      <c r="C37" s="49"/>
      <c r="D37" s="190" t="s">
        <v>36</v>
      </c>
      <c r="E37" s="192" t="s">
        <v>172</v>
      </c>
      <c r="F37" s="193"/>
      <c r="G37" s="107">
        <v>10600</v>
      </c>
      <c r="H37" s="90">
        <f>G37*1.1</f>
        <v>11660.000000000002</v>
      </c>
      <c r="I37" s="14" t="s">
        <v>37</v>
      </c>
    </row>
    <row r="38" spans="2:10" ht="18.75" customHeight="1" x14ac:dyDescent="0.4">
      <c r="B38" s="88" t="s">
        <v>29</v>
      </c>
      <c r="C38" s="49"/>
      <c r="D38" s="191"/>
      <c r="E38" s="98" t="s">
        <v>38</v>
      </c>
      <c r="F38" s="99">
        <v>4</v>
      </c>
      <c r="G38" s="106">
        <f>+G37*F38</f>
        <v>42400</v>
      </c>
      <c r="H38" s="90">
        <f t="shared" ref="H38:H97" si="1">G38*1.1</f>
        <v>46640.000000000007</v>
      </c>
      <c r="I38" s="10" t="s">
        <v>39</v>
      </c>
    </row>
    <row r="39" spans="2:10" ht="18.75" customHeight="1" x14ac:dyDescent="0.4">
      <c r="B39" s="26" t="s">
        <v>29</v>
      </c>
      <c r="C39" s="186" t="s">
        <v>40</v>
      </c>
      <c r="D39" s="187"/>
      <c r="E39" s="192" t="s">
        <v>41</v>
      </c>
      <c r="F39" s="193"/>
      <c r="G39" s="107">
        <v>16000</v>
      </c>
      <c r="H39" s="97">
        <f t="shared" si="1"/>
        <v>17600</v>
      </c>
      <c r="I39" s="18" t="s">
        <v>42</v>
      </c>
    </row>
    <row r="40" spans="2:10" ht="18.75" customHeight="1" x14ac:dyDescent="0.4">
      <c r="B40" s="91"/>
      <c r="C40" s="49" t="s">
        <v>43</v>
      </c>
      <c r="D40" s="92" t="s">
        <v>44</v>
      </c>
      <c r="E40" s="93" t="s">
        <v>45</v>
      </c>
      <c r="F40" s="94"/>
      <c r="G40" s="95">
        <v>95000</v>
      </c>
      <c r="H40" s="96">
        <f t="shared" si="1"/>
        <v>104500.00000000001</v>
      </c>
      <c r="I40" s="101"/>
    </row>
    <row r="41" spans="2:10" ht="18.75" customHeight="1" x14ac:dyDescent="0.4">
      <c r="B41" s="25"/>
      <c r="C41" s="49"/>
      <c r="D41" s="53"/>
      <c r="E41" s="21" t="s">
        <v>46</v>
      </c>
      <c r="F41" s="22"/>
      <c r="G41" s="56">
        <v>95000</v>
      </c>
      <c r="H41" s="37">
        <f t="shared" si="1"/>
        <v>104500.00000000001</v>
      </c>
      <c r="I41" s="102"/>
    </row>
    <row r="42" spans="2:10" ht="18.75" customHeight="1" x14ac:dyDescent="0.4">
      <c r="B42" s="25"/>
      <c r="C42" s="49"/>
      <c r="D42" s="46" t="s">
        <v>47</v>
      </c>
      <c r="E42" s="16" t="s">
        <v>48</v>
      </c>
      <c r="F42" s="17"/>
      <c r="G42" s="57">
        <v>102000</v>
      </c>
      <c r="H42" s="43">
        <f t="shared" si="1"/>
        <v>112200.00000000001</v>
      </c>
      <c r="I42" s="18"/>
    </row>
    <row r="43" spans="2:10" ht="18.75" customHeight="1" x14ac:dyDescent="0.4">
      <c r="B43" s="24"/>
      <c r="C43" s="12"/>
      <c r="D43" s="46" t="s">
        <v>49</v>
      </c>
      <c r="E43" s="16" t="s">
        <v>50</v>
      </c>
      <c r="F43" s="17"/>
      <c r="G43" s="57">
        <v>97000</v>
      </c>
      <c r="H43" s="43">
        <f t="shared" si="1"/>
        <v>106700.00000000001</v>
      </c>
      <c r="I43" s="18"/>
    </row>
    <row r="44" spans="2:10" ht="18.75" customHeight="1" x14ac:dyDescent="0.4">
      <c r="B44" s="26"/>
      <c r="C44" s="16" t="s">
        <v>51</v>
      </c>
      <c r="D44" s="46" t="s">
        <v>52</v>
      </c>
      <c r="E44" s="16" t="s">
        <v>53</v>
      </c>
      <c r="F44" s="17"/>
      <c r="G44" s="57">
        <v>85000</v>
      </c>
      <c r="H44" s="43">
        <f t="shared" si="1"/>
        <v>93500.000000000015</v>
      </c>
      <c r="I44" s="18"/>
    </row>
    <row r="45" spans="2:10" ht="18.75" customHeight="1" x14ac:dyDescent="0.4">
      <c r="B45" s="26"/>
      <c r="C45" s="16" t="s">
        <v>54</v>
      </c>
      <c r="D45" s="18"/>
      <c r="E45" s="16" t="s">
        <v>55</v>
      </c>
      <c r="F45" s="58"/>
      <c r="G45" s="57">
        <v>125000</v>
      </c>
      <c r="H45" s="43">
        <f t="shared" si="1"/>
        <v>137500</v>
      </c>
      <c r="I45" s="18"/>
    </row>
    <row r="46" spans="2:10" ht="18.75" customHeight="1" x14ac:dyDescent="0.4">
      <c r="B46" s="23"/>
      <c r="C46" s="48" t="s">
        <v>56</v>
      </c>
      <c r="D46" s="50" t="s">
        <v>57</v>
      </c>
      <c r="E46" s="19" t="s">
        <v>58</v>
      </c>
      <c r="F46" s="20"/>
      <c r="G46" s="59">
        <v>96000</v>
      </c>
      <c r="H46" s="39">
        <f t="shared" si="1"/>
        <v>105600.00000000001</v>
      </c>
      <c r="I46" s="103" t="s">
        <v>59</v>
      </c>
    </row>
    <row r="47" spans="2:10" ht="18.75" customHeight="1" x14ac:dyDescent="0.4">
      <c r="B47" s="25"/>
      <c r="C47" s="49"/>
      <c r="D47" s="51" t="s">
        <v>60</v>
      </c>
      <c r="E47" s="33" t="s">
        <v>61</v>
      </c>
      <c r="F47" s="34"/>
      <c r="G47" s="60">
        <v>182000</v>
      </c>
      <c r="H47" s="41">
        <f t="shared" si="1"/>
        <v>200200.00000000003</v>
      </c>
      <c r="I47" s="104" t="s">
        <v>59</v>
      </c>
    </row>
    <row r="48" spans="2:10" ht="18.75" customHeight="1" x14ac:dyDescent="0.4">
      <c r="B48" s="25"/>
      <c r="C48" s="49"/>
      <c r="D48" s="51" t="s">
        <v>62</v>
      </c>
      <c r="E48" s="33" t="s">
        <v>63</v>
      </c>
      <c r="F48" s="34"/>
      <c r="G48" s="60">
        <v>133000</v>
      </c>
      <c r="H48" s="41">
        <f t="shared" si="1"/>
        <v>146300</v>
      </c>
      <c r="I48" s="104" t="s">
        <v>64</v>
      </c>
    </row>
    <row r="49" spans="2:9" ht="18.75" customHeight="1" x14ac:dyDescent="0.4">
      <c r="B49" s="24"/>
      <c r="C49" s="12"/>
      <c r="D49" s="52" t="s">
        <v>60</v>
      </c>
      <c r="E49" s="21" t="s">
        <v>65</v>
      </c>
      <c r="F49" s="22"/>
      <c r="G49" s="61">
        <v>90000</v>
      </c>
      <c r="H49" s="37">
        <f t="shared" si="1"/>
        <v>99000.000000000015</v>
      </c>
      <c r="I49" s="102" t="s">
        <v>64</v>
      </c>
    </row>
    <row r="50" spans="2:9" ht="18.75" customHeight="1" x14ac:dyDescent="0.4">
      <c r="B50" s="26"/>
      <c r="C50" s="16" t="s">
        <v>66</v>
      </c>
      <c r="D50" s="47"/>
      <c r="E50" s="16" t="s">
        <v>67</v>
      </c>
      <c r="F50" s="17"/>
      <c r="G50" s="57">
        <v>12000</v>
      </c>
      <c r="H50" s="43">
        <f t="shared" si="1"/>
        <v>13200.000000000002</v>
      </c>
      <c r="I50" s="18" t="s">
        <v>127</v>
      </c>
    </row>
    <row r="51" spans="2:9" ht="18.75" customHeight="1" x14ac:dyDescent="0.4">
      <c r="B51" s="26"/>
      <c r="C51" s="16" t="s">
        <v>68</v>
      </c>
      <c r="D51" s="47"/>
      <c r="E51" s="16" t="s">
        <v>69</v>
      </c>
      <c r="F51" s="17"/>
      <c r="G51" s="57">
        <v>20000</v>
      </c>
      <c r="H51" s="43">
        <f t="shared" si="1"/>
        <v>22000</v>
      </c>
      <c r="I51" s="18" t="s">
        <v>128</v>
      </c>
    </row>
    <row r="52" spans="2:9" ht="18.75" customHeight="1" x14ac:dyDescent="0.4">
      <c r="B52" s="146"/>
      <c r="C52" s="48" t="s">
        <v>70</v>
      </c>
      <c r="D52" s="144" t="s">
        <v>71</v>
      </c>
      <c r="E52" s="19" t="s">
        <v>72</v>
      </c>
      <c r="F52" s="20"/>
      <c r="G52" s="59">
        <v>1430</v>
      </c>
      <c r="H52" s="39">
        <f t="shared" si="1"/>
        <v>1573.0000000000002</v>
      </c>
      <c r="I52" s="148" t="s">
        <v>125</v>
      </c>
    </row>
    <row r="53" spans="2:9" ht="18.75" customHeight="1" x14ac:dyDescent="0.4">
      <c r="B53" s="88"/>
      <c r="C53" s="49"/>
      <c r="D53" s="145"/>
      <c r="E53" s="117" t="s">
        <v>38</v>
      </c>
      <c r="F53" s="99">
        <v>16</v>
      </c>
      <c r="G53" s="106">
        <f>+G52*F53</f>
        <v>22880</v>
      </c>
      <c r="H53" s="90">
        <f t="shared" si="1"/>
        <v>25168.000000000004</v>
      </c>
      <c r="I53" s="149" t="s">
        <v>39</v>
      </c>
    </row>
    <row r="54" spans="2:9" ht="18.75" customHeight="1" x14ac:dyDescent="0.4">
      <c r="B54" s="146"/>
      <c r="C54" s="48" t="s">
        <v>73</v>
      </c>
      <c r="D54" s="144" t="s">
        <v>74</v>
      </c>
      <c r="E54" s="19" t="s">
        <v>75</v>
      </c>
      <c r="F54" s="20"/>
      <c r="G54" s="59">
        <v>450</v>
      </c>
      <c r="H54" s="39">
        <f t="shared" si="1"/>
        <v>495.00000000000006</v>
      </c>
      <c r="I54" s="148" t="s">
        <v>125</v>
      </c>
    </row>
    <row r="55" spans="2:9" ht="18.75" customHeight="1" x14ac:dyDescent="0.4">
      <c r="B55" s="88"/>
      <c r="C55" s="49"/>
      <c r="D55" s="145"/>
      <c r="E55" s="117" t="s">
        <v>38</v>
      </c>
      <c r="F55" s="99">
        <v>16</v>
      </c>
      <c r="G55" s="106">
        <f>+G54*F55</f>
        <v>7200</v>
      </c>
      <c r="H55" s="90">
        <f t="shared" si="1"/>
        <v>7920.0000000000009</v>
      </c>
      <c r="I55" s="149" t="s">
        <v>39</v>
      </c>
    </row>
    <row r="56" spans="2:9" ht="18.75" customHeight="1" x14ac:dyDescent="0.4">
      <c r="B56" s="146"/>
      <c r="C56" s="49"/>
      <c r="D56" s="55" t="s">
        <v>71</v>
      </c>
      <c r="E56" s="16" t="s">
        <v>76</v>
      </c>
      <c r="F56" s="17"/>
      <c r="G56" s="57">
        <v>150</v>
      </c>
      <c r="H56" s="43">
        <f t="shared" si="1"/>
        <v>165</v>
      </c>
      <c r="I56" s="148" t="s">
        <v>125</v>
      </c>
    </row>
    <row r="57" spans="2:9" ht="18.75" customHeight="1" x14ac:dyDescent="0.4">
      <c r="B57" s="24"/>
      <c r="C57" s="12"/>
      <c r="D57" s="145"/>
      <c r="E57" s="150" t="s">
        <v>38</v>
      </c>
      <c r="F57" s="151">
        <v>16</v>
      </c>
      <c r="G57" s="152">
        <f>+G56*F57</f>
        <v>2400</v>
      </c>
      <c r="H57" s="153">
        <f t="shared" si="1"/>
        <v>2640</v>
      </c>
      <c r="I57" s="149" t="s">
        <v>39</v>
      </c>
    </row>
    <row r="58" spans="2:9" ht="18.75" customHeight="1" x14ac:dyDescent="0.4">
      <c r="B58" s="146"/>
      <c r="C58" s="13" t="s">
        <v>77</v>
      </c>
      <c r="D58" s="14"/>
      <c r="E58" s="19" t="s">
        <v>78</v>
      </c>
      <c r="F58" s="20"/>
      <c r="G58" s="59">
        <v>130</v>
      </c>
      <c r="H58" s="39">
        <f t="shared" si="1"/>
        <v>143</v>
      </c>
      <c r="I58" s="148" t="s">
        <v>126</v>
      </c>
    </row>
    <row r="59" spans="2:9" ht="18.75" customHeight="1" x14ac:dyDescent="0.4">
      <c r="B59" s="88"/>
      <c r="C59" s="15"/>
      <c r="D59" s="147"/>
      <c r="E59" s="117" t="s">
        <v>38</v>
      </c>
      <c r="F59" s="99">
        <v>32</v>
      </c>
      <c r="G59" s="106">
        <f>+G58*F59</f>
        <v>4160</v>
      </c>
      <c r="H59" s="90">
        <f t="shared" si="1"/>
        <v>4576</v>
      </c>
      <c r="I59" s="149" t="s">
        <v>39</v>
      </c>
    </row>
    <row r="60" spans="2:9" ht="18.75" customHeight="1" x14ac:dyDescent="0.4">
      <c r="B60" s="26"/>
      <c r="C60" s="16" t="s">
        <v>79</v>
      </c>
      <c r="D60" s="18"/>
      <c r="E60" s="16" t="s">
        <v>80</v>
      </c>
      <c r="F60" s="17"/>
      <c r="G60" s="42">
        <v>1200</v>
      </c>
      <c r="H60" s="43">
        <f t="shared" si="1"/>
        <v>1320</v>
      </c>
      <c r="I60" s="18"/>
    </row>
    <row r="61" spans="2:9" ht="18.75" customHeight="1" x14ac:dyDescent="0.4">
      <c r="B61" s="23"/>
      <c r="C61" s="13" t="s">
        <v>81</v>
      </c>
      <c r="D61" s="14"/>
      <c r="E61" s="19" t="s">
        <v>82</v>
      </c>
      <c r="F61" s="20"/>
      <c r="G61" s="38">
        <v>20400</v>
      </c>
      <c r="H61" s="39">
        <f t="shared" si="1"/>
        <v>22440</v>
      </c>
      <c r="I61" s="103" t="s">
        <v>59</v>
      </c>
    </row>
    <row r="62" spans="2:9" ht="18.75" customHeight="1" x14ac:dyDescent="0.4">
      <c r="B62" s="24"/>
      <c r="C62" s="9"/>
      <c r="D62" s="10"/>
      <c r="E62" s="21" t="s">
        <v>83</v>
      </c>
      <c r="F62" s="22"/>
      <c r="G62" s="36">
        <v>27600</v>
      </c>
      <c r="H62" s="37">
        <f t="shared" si="1"/>
        <v>30360.000000000004</v>
      </c>
      <c r="I62" s="102" t="s">
        <v>64</v>
      </c>
    </row>
    <row r="63" spans="2:9" ht="18.75" customHeight="1" x14ac:dyDescent="0.4">
      <c r="B63" s="23"/>
      <c r="C63" s="13" t="s">
        <v>84</v>
      </c>
      <c r="D63" s="14"/>
      <c r="E63" s="19" t="s">
        <v>85</v>
      </c>
      <c r="F63" s="20"/>
      <c r="G63" s="38">
        <v>9500</v>
      </c>
      <c r="H63" s="39">
        <f t="shared" si="1"/>
        <v>10450</v>
      </c>
      <c r="I63" s="103" t="s">
        <v>59</v>
      </c>
    </row>
    <row r="64" spans="2:9" ht="18.75" customHeight="1" x14ac:dyDescent="0.4">
      <c r="B64" s="24"/>
      <c r="C64" s="9"/>
      <c r="D64" s="10"/>
      <c r="E64" s="21" t="s">
        <v>86</v>
      </c>
      <c r="F64" s="22"/>
      <c r="G64" s="36">
        <v>9500</v>
      </c>
      <c r="H64" s="37">
        <f t="shared" si="1"/>
        <v>10450</v>
      </c>
      <c r="I64" s="102" t="s">
        <v>64</v>
      </c>
    </row>
    <row r="65" spans="2:9" ht="18.75" customHeight="1" x14ac:dyDescent="0.4">
      <c r="B65" s="26"/>
      <c r="C65" s="186" t="s">
        <v>87</v>
      </c>
      <c r="D65" s="187"/>
      <c r="E65" s="16" t="s">
        <v>88</v>
      </c>
      <c r="F65" s="17"/>
      <c r="G65" s="42">
        <v>20000</v>
      </c>
      <c r="H65" s="43">
        <f t="shared" si="1"/>
        <v>22000</v>
      </c>
      <c r="I65" s="18" t="s">
        <v>124</v>
      </c>
    </row>
    <row r="66" spans="2:9" ht="18.75" customHeight="1" x14ac:dyDescent="0.4">
      <c r="B66" s="23"/>
      <c r="C66" s="13" t="s">
        <v>89</v>
      </c>
      <c r="D66" s="14"/>
      <c r="E66" s="19" t="s">
        <v>90</v>
      </c>
      <c r="F66" s="20"/>
      <c r="G66" s="38">
        <v>133000</v>
      </c>
      <c r="H66" s="39">
        <f t="shared" si="1"/>
        <v>146300</v>
      </c>
      <c r="I66" s="103"/>
    </row>
    <row r="67" spans="2:9" ht="18.75" customHeight="1" x14ac:dyDescent="0.4">
      <c r="B67" s="25"/>
      <c r="C67" s="15"/>
      <c r="D67" s="5"/>
      <c r="E67" s="33" t="s">
        <v>91</v>
      </c>
      <c r="F67" s="34"/>
      <c r="G67" s="40">
        <v>133000</v>
      </c>
      <c r="H67" s="41">
        <f t="shared" si="1"/>
        <v>146300</v>
      </c>
      <c r="I67" s="142" t="s">
        <v>92</v>
      </c>
    </row>
    <row r="68" spans="2:9" ht="18.75" customHeight="1" x14ac:dyDescent="0.4">
      <c r="B68" s="24" t="s">
        <v>29</v>
      </c>
      <c r="C68" s="9"/>
      <c r="D68" s="10"/>
      <c r="E68" s="21" t="s">
        <v>93</v>
      </c>
      <c r="F68" s="22"/>
      <c r="G68" s="36">
        <v>140000</v>
      </c>
      <c r="H68" s="37">
        <f t="shared" si="1"/>
        <v>154000</v>
      </c>
      <c r="I68" s="143" t="s">
        <v>94</v>
      </c>
    </row>
    <row r="69" spans="2:9" ht="18.75" customHeight="1" x14ac:dyDescent="0.4">
      <c r="B69" s="23"/>
      <c r="C69" s="13" t="s">
        <v>95</v>
      </c>
      <c r="D69" s="14"/>
      <c r="E69" s="19" t="s">
        <v>96</v>
      </c>
      <c r="F69" s="20"/>
      <c r="G69" s="38">
        <v>12800</v>
      </c>
      <c r="H69" s="39">
        <f t="shared" si="1"/>
        <v>14080.000000000002</v>
      </c>
      <c r="I69" s="103" t="s">
        <v>59</v>
      </c>
    </row>
    <row r="70" spans="2:9" ht="18.75" customHeight="1" x14ac:dyDescent="0.4">
      <c r="B70" s="24"/>
      <c r="C70" s="9"/>
      <c r="D70" s="10"/>
      <c r="E70" s="21" t="s">
        <v>97</v>
      </c>
      <c r="F70" s="22"/>
      <c r="G70" s="36">
        <v>10000</v>
      </c>
      <c r="H70" s="37">
        <f t="shared" si="1"/>
        <v>11000</v>
      </c>
      <c r="I70" s="102" t="s">
        <v>64</v>
      </c>
    </row>
    <row r="71" spans="2:9" ht="18.75" customHeight="1" x14ac:dyDescent="0.4">
      <c r="B71" s="26"/>
      <c r="C71" s="16" t="s">
        <v>98</v>
      </c>
      <c r="D71" s="18"/>
      <c r="E71" s="16" t="s">
        <v>99</v>
      </c>
      <c r="F71" s="17"/>
      <c r="G71" s="42">
        <v>5000</v>
      </c>
      <c r="H71" s="43">
        <f t="shared" si="1"/>
        <v>5500</v>
      </c>
      <c r="I71" s="18"/>
    </row>
    <row r="72" spans="2:9" ht="18.75" customHeight="1" x14ac:dyDescent="0.4">
      <c r="B72" s="26"/>
      <c r="C72" s="16" t="s">
        <v>100</v>
      </c>
      <c r="D72" s="18"/>
      <c r="E72" s="16" t="s">
        <v>101</v>
      </c>
      <c r="F72" s="17"/>
      <c r="G72" s="42">
        <v>8500</v>
      </c>
      <c r="H72" s="43">
        <f t="shared" si="1"/>
        <v>9350</v>
      </c>
      <c r="I72" s="18"/>
    </row>
    <row r="73" spans="2:9" ht="18.75" customHeight="1" x14ac:dyDescent="0.4">
      <c r="B73" s="26" t="s">
        <v>29</v>
      </c>
      <c r="C73" s="16" t="s">
        <v>102</v>
      </c>
      <c r="D73" s="18"/>
      <c r="E73" s="16" t="s">
        <v>103</v>
      </c>
      <c r="F73" s="17"/>
      <c r="G73" s="42">
        <v>76000</v>
      </c>
      <c r="H73" s="43">
        <f t="shared" si="1"/>
        <v>83600</v>
      </c>
      <c r="I73" s="18"/>
    </row>
    <row r="74" spans="2:9" ht="18.75" customHeight="1" x14ac:dyDescent="0.4">
      <c r="B74" s="91" t="s">
        <v>12</v>
      </c>
      <c r="C74" s="13" t="s">
        <v>162</v>
      </c>
      <c r="D74" s="14"/>
      <c r="E74" s="110" t="s">
        <v>132</v>
      </c>
      <c r="F74" s="111"/>
      <c r="G74" s="159">
        <v>184000</v>
      </c>
      <c r="H74" s="114">
        <f t="shared" si="1"/>
        <v>202400.00000000003</v>
      </c>
      <c r="I74" s="178" t="s">
        <v>145</v>
      </c>
    </row>
    <row r="75" spans="2:9" ht="18.75" customHeight="1" x14ac:dyDescent="0.4">
      <c r="B75" s="154"/>
      <c r="C75" s="15"/>
      <c r="D75" s="5"/>
      <c r="E75" s="155" t="s">
        <v>133</v>
      </c>
      <c r="F75" s="156"/>
      <c r="G75" s="157">
        <v>190000</v>
      </c>
      <c r="H75" s="160">
        <f t="shared" si="1"/>
        <v>209000.00000000003</v>
      </c>
      <c r="I75" s="179"/>
    </row>
    <row r="76" spans="2:9" ht="18.75" customHeight="1" x14ac:dyDescent="0.4">
      <c r="B76" s="25" t="s">
        <v>29</v>
      </c>
      <c r="C76" s="15"/>
      <c r="D76" s="5"/>
      <c r="E76" s="112" t="s">
        <v>104</v>
      </c>
      <c r="F76" s="113"/>
      <c r="G76" s="158">
        <v>205000</v>
      </c>
      <c r="H76" s="116">
        <f t="shared" si="1"/>
        <v>225500.00000000003</v>
      </c>
      <c r="I76" s="180" t="s">
        <v>146</v>
      </c>
    </row>
    <row r="77" spans="2:9" ht="18.75" customHeight="1" x14ac:dyDescent="0.4">
      <c r="B77" s="24"/>
      <c r="C77" s="9"/>
      <c r="D77" s="10"/>
      <c r="E77" s="112" t="s">
        <v>134</v>
      </c>
      <c r="F77" s="113"/>
      <c r="G77" s="158">
        <v>211000</v>
      </c>
      <c r="H77" s="161">
        <f t="shared" si="1"/>
        <v>232100.00000000003</v>
      </c>
      <c r="I77" s="181"/>
    </row>
    <row r="78" spans="2:9" ht="18.75" customHeight="1" x14ac:dyDescent="0.4">
      <c r="B78" s="91" t="s">
        <v>12</v>
      </c>
      <c r="C78" s="13" t="s">
        <v>135</v>
      </c>
      <c r="D78" s="14"/>
      <c r="E78" s="19" t="s">
        <v>163</v>
      </c>
      <c r="F78" s="20"/>
      <c r="G78" s="108">
        <v>89000</v>
      </c>
      <c r="H78" s="114">
        <f t="shared" si="1"/>
        <v>97900.000000000015</v>
      </c>
      <c r="I78" s="163" t="s">
        <v>148</v>
      </c>
    </row>
    <row r="79" spans="2:9" ht="18.75" customHeight="1" x14ac:dyDescent="0.4">
      <c r="B79" s="24"/>
      <c r="C79" s="15"/>
      <c r="D79" s="5"/>
      <c r="E79" s="33" t="s">
        <v>164</v>
      </c>
      <c r="F79" s="34"/>
      <c r="G79" s="115">
        <v>94000</v>
      </c>
      <c r="H79" s="116">
        <f t="shared" si="1"/>
        <v>103400.00000000001</v>
      </c>
      <c r="I79" s="109" t="s">
        <v>149</v>
      </c>
    </row>
    <row r="80" spans="2:9" ht="18.75" customHeight="1" x14ac:dyDescent="0.4">
      <c r="B80" s="26"/>
      <c r="C80" s="16" t="s">
        <v>131</v>
      </c>
      <c r="D80" s="18"/>
      <c r="E80" s="16" t="s">
        <v>158</v>
      </c>
      <c r="F80" s="167"/>
      <c r="G80" s="42">
        <v>61000</v>
      </c>
      <c r="H80" s="43">
        <f t="shared" si="1"/>
        <v>67100</v>
      </c>
      <c r="I80" s="18" t="s">
        <v>147</v>
      </c>
    </row>
    <row r="81" spans="2:10" ht="18.75" customHeight="1" x14ac:dyDescent="0.4">
      <c r="B81" s="91" t="s">
        <v>12</v>
      </c>
      <c r="C81" s="13" t="s">
        <v>142</v>
      </c>
      <c r="D81" s="14"/>
      <c r="E81" s="19" t="s">
        <v>159</v>
      </c>
      <c r="F81" s="20"/>
      <c r="G81" s="108">
        <v>550000</v>
      </c>
      <c r="H81" s="114">
        <f t="shared" si="1"/>
        <v>605000</v>
      </c>
      <c r="I81" s="164" t="s">
        <v>143</v>
      </c>
    </row>
    <row r="82" spans="2:10" ht="18.75" customHeight="1" x14ac:dyDescent="0.4">
      <c r="B82" s="24"/>
      <c r="C82" s="15"/>
      <c r="D82" s="5"/>
      <c r="E82" s="33" t="s">
        <v>154</v>
      </c>
      <c r="F82" s="34"/>
      <c r="G82" s="115">
        <v>710000</v>
      </c>
      <c r="H82" s="116">
        <f t="shared" si="1"/>
        <v>781000.00000000012</v>
      </c>
      <c r="I82" s="109" t="s">
        <v>144</v>
      </c>
    </row>
    <row r="83" spans="2:10" ht="18.75" customHeight="1" x14ac:dyDescent="0.4">
      <c r="B83" s="91" t="s">
        <v>12</v>
      </c>
      <c r="C83" s="13" t="s">
        <v>105</v>
      </c>
      <c r="D83" s="14"/>
      <c r="E83" s="19" t="s">
        <v>160</v>
      </c>
      <c r="F83" s="168"/>
      <c r="G83" s="108">
        <v>76000</v>
      </c>
      <c r="H83" s="114">
        <f t="shared" si="1"/>
        <v>83600</v>
      </c>
      <c r="I83" s="178" t="s">
        <v>150</v>
      </c>
    </row>
    <row r="84" spans="2:10" ht="18.75" customHeight="1" x14ac:dyDescent="0.4">
      <c r="B84" s="154"/>
      <c r="C84" s="15"/>
      <c r="D84" s="5"/>
      <c r="E84" s="93" t="s">
        <v>161</v>
      </c>
      <c r="F84" s="94"/>
      <c r="G84" s="162">
        <v>81500</v>
      </c>
      <c r="H84" s="160">
        <f t="shared" si="1"/>
        <v>89650</v>
      </c>
      <c r="I84" s="179"/>
    </row>
    <row r="85" spans="2:10" ht="18.75" customHeight="1" x14ac:dyDescent="0.4">
      <c r="B85" s="25"/>
      <c r="C85" s="15"/>
      <c r="D85" s="5"/>
      <c r="E85" s="33" t="s">
        <v>106</v>
      </c>
      <c r="F85" s="34"/>
      <c r="G85" s="115">
        <v>106000</v>
      </c>
      <c r="H85" s="116">
        <f t="shared" si="1"/>
        <v>116600.00000000001</v>
      </c>
      <c r="I85" s="180" t="s">
        <v>151</v>
      </c>
    </row>
    <row r="86" spans="2:10" ht="18.75" customHeight="1" x14ac:dyDescent="0.4">
      <c r="B86" s="88" t="s">
        <v>29</v>
      </c>
      <c r="C86" s="15"/>
      <c r="D86" s="5"/>
      <c r="E86" s="33" t="s">
        <v>165</v>
      </c>
      <c r="F86" s="34"/>
      <c r="G86" s="115">
        <v>111500</v>
      </c>
      <c r="H86" s="116">
        <f t="shared" si="1"/>
        <v>122650.00000000001</v>
      </c>
      <c r="I86" s="181"/>
    </row>
    <row r="87" spans="2:10" ht="18.75" customHeight="1" x14ac:dyDescent="0.4">
      <c r="B87" s="91" t="s">
        <v>12</v>
      </c>
      <c r="C87" s="182" t="s">
        <v>157</v>
      </c>
      <c r="D87" s="183"/>
      <c r="E87" s="134" t="s">
        <v>155</v>
      </c>
      <c r="F87" s="135"/>
      <c r="G87" s="136">
        <v>132000</v>
      </c>
      <c r="H87" s="137">
        <f t="shared" si="1"/>
        <v>145200</v>
      </c>
      <c r="I87" s="165" t="s">
        <v>152</v>
      </c>
    </row>
    <row r="88" spans="2:10" ht="18.75" customHeight="1" x14ac:dyDescent="0.4">
      <c r="B88" s="25" t="s">
        <v>29</v>
      </c>
      <c r="C88" s="184"/>
      <c r="D88" s="185"/>
      <c r="E88" s="138" t="s">
        <v>156</v>
      </c>
      <c r="F88" s="139"/>
      <c r="G88" s="140">
        <v>166000</v>
      </c>
      <c r="H88" s="141">
        <f t="shared" si="1"/>
        <v>182600.00000000003</v>
      </c>
      <c r="I88" s="166" t="s">
        <v>153</v>
      </c>
    </row>
    <row r="89" spans="2:10" ht="18.75" customHeight="1" x14ac:dyDescent="0.4">
      <c r="B89" s="26"/>
      <c r="C89" s="16" t="s">
        <v>107</v>
      </c>
      <c r="D89" s="18"/>
      <c r="E89" s="16" t="s">
        <v>108</v>
      </c>
      <c r="F89" s="17"/>
      <c r="G89" s="42">
        <v>19000</v>
      </c>
      <c r="H89" s="43">
        <f t="shared" si="1"/>
        <v>20900</v>
      </c>
      <c r="I89" s="18"/>
    </row>
    <row r="90" spans="2:10" ht="18.75" customHeight="1" x14ac:dyDescent="0.4">
      <c r="B90" s="26"/>
      <c r="C90" s="16" t="s">
        <v>109</v>
      </c>
      <c r="D90" s="18"/>
      <c r="E90" s="130" t="s">
        <v>110</v>
      </c>
      <c r="F90" s="131"/>
      <c r="G90" s="132">
        <v>55000</v>
      </c>
      <c r="H90" s="43">
        <f t="shared" si="1"/>
        <v>60500.000000000007</v>
      </c>
      <c r="I90" s="133" t="s">
        <v>129</v>
      </c>
      <c r="J90" s="129"/>
    </row>
    <row r="91" spans="2:10" ht="18.75" customHeight="1" x14ac:dyDescent="0.4">
      <c r="B91" s="26"/>
      <c r="C91" s="16" t="s">
        <v>111</v>
      </c>
      <c r="D91" s="18"/>
      <c r="E91" s="16" t="s">
        <v>112</v>
      </c>
      <c r="F91" s="17"/>
      <c r="G91" s="42">
        <v>42000</v>
      </c>
      <c r="H91" s="43">
        <f t="shared" si="1"/>
        <v>46200.000000000007</v>
      </c>
      <c r="I91" s="18"/>
    </row>
    <row r="92" spans="2:10" ht="18.75" customHeight="1" x14ac:dyDescent="0.4">
      <c r="B92" s="26"/>
      <c r="C92" s="16" t="s">
        <v>113</v>
      </c>
      <c r="D92" s="18"/>
      <c r="E92" s="16" t="s">
        <v>114</v>
      </c>
      <c r="F92" s="17"/>
      <c r="G92" s="42">
        <v>14000</v>
      </c>
      <c r="H92" s="43">
        <f t="shared" si="1"/>
        <v>15400.000000000002</v>
      </c>
      <c r="I92" s="18" t="s">
        <v>167</v>
      </c>
    </row>
    <row r="93" spans="2:10" ht="18.75" customHeight="1" x14ac:dyDescent="0.4">
      <c r="B93" s="23"/>
      <c r="C93" s="13" t="s">
        <v>115</v>
      </c>
      <c r="D93" s="14"/>
      <c r="E93" s="19" t="s">
        <v>116</v>
      </c>
      <c r="F93" s="20"/>
      <c r="G93" s="38">
        <v>138800</v>
      </c>
      <c r="H93" s="39">
        <f t="shared" si="1"/>
        <v>152680</v>
      </c>
      <c r="I93" s="103" t="s">
        <v>169</v>
      </c>
    </row>
    <row r="94" spans="2:10" ht="18.75" customHeight="1" x14ac:dyDescent="0.4">
      <c r="B94" s="24"/>
      <c r="C94" s="9"/>
      <c r="D94" s="10"/>
      <c r="E94" s="21" t="s">
        <v>117</v>
      </c>
      <c r="F94" s="22"/>
      <c r="G94" s="56">
        <v>171300</v>
      </c>
      <c r="H94" s="37">
        <f t="shared" si="1"/>
        <v>188430.00000000003</v>
      </c>
      <c r="I94" s="102" t="s">
        <v>168</v>
      </c>
    </row>
    <row r="95" spans="2:10" ht="18.75" customHeight="1" x14ac:dyDescent="0.4">
      <c r="B95" s="23"/>
      <c r="C95" s="13" t="s">
        <v>118</v>
      </c>
      <c r="D95" s="14"/>
      <c r="E95" s="19" t="s">
        <v>119</v>
      </c>
      <c r="F95" s="20"/>
      <c r="G95" s="59">
        <v>138800</v>
      </c>
      <c r="H95" s="39">
        <f t="shared" si="1"/>
        <v>152680</v>
      </c>
      <c r="I95" s="103" t="s">
        <v>169</v>
      </c>
    </row>
    <row r="96" spans="2:10" ht="18.75" customHeight="1" x14ac:dyDescent="0.4">
      <c r="B96" s="24"/>
      <c r="C96" s="9"/>
      <c r="D96" s="10"/>
      <c r="E96" s="21" t="s">
        <v>120</v>
      </c>
      <c r="F96" s="22"/>
      <c r="G96" s="56">
        <v>171300</v>
      </c>
      <c r="H96" s="37">
        <f t="shared" si="1"/>
        <v>188430.00000000003</v>
      </c>
      <c r="I96" s="102" t="s">
        <v>168</v>
      </c>
    </row>
    <row r="97" spans="2:9" ht="18.75" customHeight="1" thickBot="1" x14ac:dyDescent="0.45">
      <c r="B97" s="29"/>
      <c r="C97" s="30" t="s">
        <v>121</v>
      </c>
      <c r="D97" s="31"/>
      <c r="E97" s="30" t="s">
        <v>122</v>
      </c>
      <c r="F97" s="32"/>
      <c r="G97" s="44">
        <v>550000</v>
      </c>
      <c r="H97" s="45">
        <f t="shared" si="1"/>
        <v>605000</v>
      </c>
      <c r="I97" s="31"/>
    </row>
    <row r="99" spans="2:9" x14ac:dyDescent="0.4">
      <c r="B99" s="1" t="s">
        <v>123</v>
      </c>
    </row>
    <row r="100" spans="2:9" x14ac:dyDescent="0.4">
      <c r="B100" s="1" t="s">
        <v>138</v>
      </c>
    </row>
    <row r="101" spans="2:9" x14ac:dyDescent="0.4">
      <c r="B101" s="1" t="s">
        <v>139</v>
      </c>
    </row>
    <row r="102" spans="2:9" x14ac:dyDescent="0.4">
      <c r="B102" s="1" t="s">
        <v>140</v>
      </c>
    </row>
    <row r="103" spans="2:9" x14ac:dyDescent="0.4">
      <c r="B103" s="1" t="s">
        <v>141</v>
      </c>
    </row>
    <row r="104" spans="2:9" x14ac:dyDescent="0.4">
      <c r="B104" s="1" t="s">
        <v>136</v>
      </c>
    </row>
    <row r="105" spans="2:9" x14ac:dyDescent="0.4">
      <c r="B105" s="1" t="s">
        <v>137</v>
      </c>
    </row>
    <row r="106" spans="2:9" x14ac:dyDescent="0.4">
      <c r="B106" s="1" t="s">
        <v>130</v>
      </c>
    </row>
  </sheetData>
  <mergeCells count="24">
    <mergeCell ref="G6:H6"/>
    <mergeCell ref="B34:B35"/>
    <mergeCell ref="G34:H34"/>
    <mergeCell ref="I34:I35"/>
    <mergeCell ref="I11:I12"/>
    <mergeCell ref="B11:B12"/>
    <mergeCell ref="F11:F12"/>
    <mergeCell ref="G11:H11"/>
    <mergeCell ref="E11:E12"/>
    <mergeCell ref="E8:F8"/>
    <mergeCell ref="E35:F35"/>
    <mergeCell ref="C11:D12"/>
    <mergeCell ref="C34:D35"/>
    <mergeCell ref="C65:D65"/>
    <mergeCell ref="E36:F36"/>
    <mergeCell ref="D37:D38"/>
    <mergeCell ref="E37:F37"/>
    <mergeCell ref="C39:D39"/>
    <mergeCell ref="E39:F39"/>
    <mergeCell ref="I74:I75"/>
    <mergeCell ref="I76:I77"/>
    <mergeCell ref="C87:D88"/>
    <mergeCell ref="I83:I84"/>
    <mergeCell ref="I85:I86"/>
  </mergeCells>
  <phoneticPr fontId="1"/>
  <dataValidations count="4">
    <dataValidation type="list" allowBlank="1" showInputMessage="1" showErrorMessage="1" sqref="B81:B88 B59:B68 B38:B51 B53 B55 B57 B74:B79 B13:B30" xr:uid="{00000000-0002-0000-0000-000000000000}">
      <formula1>"○,　"</formula1>
    </dataValidation>
    <dataValidation type="list" allowBlank="1" showInputMessage="1" showErrorMessage="1" sqref="F38" xr:uid="{00000000-0002-0000-0000-000001000000}">
      <formula1>"1,2,3,4"</formula1>
    </dataValidation>
    <dataValidation type="list" allowBlank="1" showInputMessage="1" showErrorMessage="1" sqref="F53 F55 F57" xr:uid="{00000000-0002-0000-0000-000002000000}">
      <formula1>"12,16"</formula1>
    </dataValidation>
    <dataValidation type="list" allowBlank="1" showInputMessage="1" showErrorMessage="1" sqref="F59" xr:uid="{00000000-0002-0000-0000-000003000000}">
      <formula1>"24,32"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http://schemas.microsoft.com/office/infopath/2007/PartnerControls"/>
    <ds:schemaRef ds:uri="c8ae46a4-1088-4ccd-93fa-3c1f86a991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2021-12-22T02:24:44Z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