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修正あり\"/>
    </mc:Choice>
  </mc:AlternateContent>
  <xr:revisionPtr revIDLastSave="0" documentId="13_ncr:1_{D343FDD2-D32F-40FA-A547-E8F18BC46B86}" xr6:coauthVersionLast="47" xr6:coauthVersionMax="47" xr10:uidLastSave="{00000000-0000-0000-0000-000000000000}"/>
  <bookViews>
    <workbookView xWindow="34950" yWindow="465" windowWidth="19725" windowHeight="14775" xr2:uid="{4D345C25-4B1C-455F-83F5-3CA6FFF4C674}"/>
  </bookViews>
  <sheets>
    <sheet name="価格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5" l="1"/>
  <c r="H18" i="5"/>
  <c r="I24" i="5" l="1"/>
  <c r="I23" i="5"/>
  <c r="I22" i="5"/>
  <c r="I21" i="5"/>
  <c r="I20" i="5"/>
  <c r="I19" i="5"/>
  <c r="I17" i="5"/>
  <c r="I16" i="5"/>
  <c r="I18" i="5" l="1"/>
  <c r="H5" i="5"/>
  <c r="I5" i="5"/>
</calcChain>
</file>

<file path=xl/sharedStrings.xml><?xml version="1.0" encoding="utf-8"?>
<sst xmlns="http://schemas.openxmlformats.org/spreadsheetml/2006/main" count="58" uniqueCount="44">
  <si>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</si>
  <si>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</si>
  <si>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</si>
  <si>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</si>
  <si>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</si>
  <si>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</si>
  <si>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</si>
  <si>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</si>
  <si>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</si>
  <si>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</si>
  <si>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</si>
  <si>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</si>
  <si>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○</t>
  </si>
  <si>
    <t>オプション</t>
    <phoneticPr fontId="2"/>
  </si>
  <si>
    <t>品名</t>
    <rPh sb="0" eb="2">
      <t>ヒンメイ</t>
    </rPh>
    <phoneticPr fontId="2"/>
  </si>
  <si>
    <t>販売型式・仕様</t>
    <rPh sb="5" eb="7">
      <t>シヨウ</t>
    </rPh>
    <phoneticPr fontId="2"/>
  </si>
  <si>
    <t>又は商品コード</t>
    <rPh sb="0" eb="1">
      <t>マタ</t>
    </rPh>
    <rPh sb="2" eb="4">
      <t>ショウヒン</t>
    </rPh>
    <phoneticPr fontId="2"/>
  </si>
  <si>
    <t>-</t>
    <phoneticPr fontId="2"/>
  </si>
  <si>
    <t>個数</t>
    <rPh sb="0" eb="2">
      <t>コスウ</t>
    </rPh>
    <phoneticPr fontId="2"/>
  </si>
  <si>
    <t>必要数を選択ください。</t>
    <rPh sb="0" eb="2">
      <t>ヒツヨウ</t>
    </rPh>
    <rPh sb="2" eb="3">
      <t>スウ</t>
    </rPh>
    <rPh sb="4" eb="6">
      <t>センタク</t>
    </rPh>
    <phoneticPr fontId="2"/>
  </si>
  <si>
    <t>フロントウェイト30kg</t>
  </si>
  <si>
    <t>1TS100-02001</t>
    <phoneticPr fontId="2"/>
  </si>
  <si>
    <t>※最大 3枚 まで装着可能</t>
  </si>
  <si>
    <t>フロントウェイトブラケット</t>
  </si>
  <si>
    <t>198200-10640</t>
    <phoneticPr fontId="2"/>
  </si>
  <si>
    <t>キャノピー</t>
  </si>
  <si>
    <t>ワークランプ</t>
  </si>
  <si>
    <t>1A8400-54010</t>
    <phoneticPr fontId="2"/>
  </si>
  <si>
    <t>XUN-ZM</t>
  </si>
  <si>
    <t>全面マルチ仕様</t>
    <phoneticPr fontId="2"/>
  </si>
  <si>
    <t>フロントウェイト</t>
    <phoneticPr fontId="2"/>
  </si>
  <si>
    <t>幅広延長（60mm）ミラーKIT</t>
    <phoneticPr fontId="2"/>
  </si>
  <si>
    <t>1A8414-99130</t>
    <phoneticPr fontId="2"/>
  </si>
  <si>
    <t>リモコンステー</t>
    <phoneticPr fontId="2"/>
  </si>
  <si>
    <t>シートカバー</t>
    <phoneticPr fontId="2"/>
  </si>
  <si>
    <t>7TS901-10000</t>
    <phoneticPr fontId="2"/>
  </si>
  <si>
    <t>1A8444-99150</t>
    <phoneticPr fontId="2"/>
  </si>
  <si>
    <t>ZM201PY,MLCHB</t>
    <phoneticPr fontId="2"/>
  </si>
  <si>
    <t>※30kgウェイトを5個まで装着可</t>
    <phoneticPr fontId="2"/>
  </si>
  <si>
    <t>全面マルチ</t>
    <rPh sb="0" eb="2">
      <t>ゼンメン</t>
    </rPh>
    <phoneticPr fontId="2"/>
  </si>
  <si>
    <t>※装着必須</t>
    <rPh sb="1" eb="3">
      <t>ソウチャク</t>
    </rPh>
    <rPh sb="3" eb="5">
      <t>ヒッス</t>
    </rPh>
    <phoneticPr fontId="2"/>
  </si>
  <si>
    <t>※オプションを取り付ける場合、別途取付工賃が発生する場合があります。</t>
    <phoneticPr fontId="2"/>
  </si>
  <si>
    <t>YT122</t>
    <phoneticPr fontId="2"/>
  </si>
  <si>
    <t>ST200B,TNTH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</si>
</sst>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1"/>
      <color rgb="FF333333"/>
      <name val="Arial"/>
      <family val="2"/>
    </font>
    <font>
      <sz val="11"/>
      <color theme="1"/>
      <name val="Meiryo UI"/>
      <family val="3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0" fontId="3" fillId="2" borderId="0" xfId="0" applyFont="1" applyFill="1">
      <alignment vertical="center"/>
    </xf>
    <xf numFmtId="38" fontId="3" fillId="0" borderId="3" xfId="1" applyFont="1" applyBorder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44" xfId="0" applyFont="1" applyBorder="1" applyAlignment="1">
      <alignment horizontal="left" vertical="top"/>
    </xf>
    <xf numFmtId="0" fontId="4" fillId="0" borderId="4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41" xfId="0" applyFont="1" applyBorder="1">
      <alignment vertical="center"/>
    </xf>
    <xf numFmtId="0" fontId="3" fillId="2" borderId="24" xfId="0" applyFont="1" applyFill="1" applyBorder="1">
      <alignment vertical="center"/>
    </xf>
    <xf numFmtId="0" fontId="3" fillId="0" borderId="47" xfId="0" applyFont="1" applyBorder="1">
      <alignment vertical="center"/>
    </xf>
    <xf numFmtId="0" fontId="3" fillId="2" borderId="48" xfId="0" applyFont="1" applyFill="1" applyBorder="1" applyAlignment="1">
      <alignment horizontal="center" vertical="center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horizontal="left" vertical="center" wrapText="1"/>
    </xf>
    <xf numFmtId="0" fontId="3" fillId="0" borderId="38" xfId="0" applyFont="1" applyBorder="1" applyAlignment="1">
      <alignment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37" xfId="0" applyFont="1" applyBorder="1">
      <alignment vertical="center"/>
    </xf>
    <xf numFmtId="38" fontId="3" fillId="0" borderId="45" xfId="1" applyFont="1" applyBorder="1">
      <alignment vertical="center"/>
    </xf>
    <xf numFmtId="3" fontId="4" fillId="0" borderId="51" xfId="0" applyNumberFormat="1" applyFont="1" applyBorder="1" applyAlignment="1">
      <alignment horizontal="right" vertical="top" wrapText="1"/>
    </xf>
    <xf numFmtId="38" fontId="3" fillId="0" borderId="12" xfId="1" applyFont="1" applyBorder="1">
      <alignment vertical="center"/>
    </xf>
    <xf numFmtId="3" fontId="4" fillId="0" borderId="52" xfId="0" applyNumberFormat="1" applyFont="1" applyBorder="1" applyAlignment="1">
      <alignment horizontal="right" vertical="top" wrapText="1"/>
    </xf>
    <xf numFmtId="0" fontId="4" fillId="0" borderId="23" xfId="0" applyFont="1" applyBorder="1" applyAlignment="1">
      <alignment horizontal="left" vertical="top" wrapText="1"/>
    </xf>
    <xf numFmtId="38" fontId="3" fillId="0" borderId="12" xfId="1" applyFont="1" applyFill="1" applyBorder="1" applyAlignment="1">
      <alignment vertical="center"/>
    </xf>
    <xf numFmtId="38" fontId="3" fillId="0" borderId="52" xfId="1" applyFont="1" applyFill="1" applyBorder="1" applyAlignment="1">
      <alignment vertical="center"/>
    </xf>
    <xf numFmtId="0" fontId="4" fillId="0" borderId="31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4" fillId="0" borderId="25" xfId="0" applyFont="1" applyBorder="1" applyAlignment="1">
      <alignment vertical="top" wrapText="1"/>
    </xf>
    <xf numFmtId="0" fontId="3" fillId="2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53" xfId="0" applyFont="1" applyBorder="1">
      <alignment vertical="center"/>
    </xf>
    <xf numFmtId="38" fontId="3" fillId="3" borderId="55" xfId="1" applyFont="1" applyFill="1" applyBorder="1" applyAlignment="1">
      <alignment horizontal="right" vertical="center"/>
    </xf>
    <xf numFmtId="3" fontId="3" fillId="4" borderId="56" xfId="0" applyNumberFormat="1" applyFont="1" applyFill="1" applyBorder="1" applyAlignment="1">
      <alignment horizontal="right" vertical="center" wrapText="1"/>
    </xf>
    <xf numFmtId="38" fontId="3" fillId="0" borderId="54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" fontId="4" fillId="0" borderId="7" xfId="0" applyNumberFormat="1" applyFont="1" applyBorder="1" applyAlignment="1">
      <alignment horizontal="right" vertical="center" wrapText="1"/>
    </xf>
    <xf numFmtId="38" fontId="3" fillId="0" borderId="3" xfId="1" applyFont="1" applyFill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8640-E962-476F-878F-E8E76F2C68A4}">
  <dimension ref="B1:J24"/>
  <sheetViews>
    <sheetView tabSelected="1" zoomScaleNormal="100" zoomScaleSheetLayoutView="100" workbookViewId="0">
      <selection activeCell="M15" sqref="M15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11.875" style="1" customWidth="1"/>
    <col min="4" max="4" width="7.375" style="1" customWidth="1"/>
    <col min="5" max="6" width="12" style="1" customWidth="1"/>
    <col min="7" max="7" width="12.125" style="1" customWidth="1"/>
    <col min="8" max="8" width="14" style="1" bestFit="1" customWidth="1"/>
    <col min="9" max="9" width="13.75" style="1" bestFit="1" customWidth="1"/>
    <col min="10" max="10" width="33.5" style="1" customWidth="1"/>
    <col min="11" max="12" width="8.75" style="1"/>
    <col min="13" max="13" width="9.625" style="1" bestFit="1" customWidth="1"/>
    <col min="14" max="16384" width="8.75" style="1"/>
  </cols>
  <sheetData>
    <row r="1" spans="2:10" ht="27.75" customHeight="1" x14ac:dyDescent="0.4">
      <c r="B1" s="1" t="s">
        <v>0</v>
      </c>
    </row>
    <row r="2" spans="2:10" ht="16.5" thickBot="1" x14ac:dyDescent="0.45">
      <c r="B2" s="10"/>
      <c r="C2" s="1" t="s">
        <v>1</v>
      </c>
    </row>
    <row r="3" spans="2:10" x14ac:dyDescent="0.4">
      <c r="H3" s="59" t="s">
        <v>2</v>
      </c>
      <c r="I3" s="60"/>
    </row>
    <row r="4" spans="2:10" ht="16.5" thickBot="1" x14ac:dyDescent="0.45">
      <c r="H4" s="4" t="s">
        <v>3</v>
      </c>
      <c r="I4" s="5" t="s">
        <v>4</v>
      </c>
    </row>
    <row r="5" spans="2:10" ht="31.5" customHeight="1" thickBot="1" x14ac:dyDescent="0.45">
      <c r="F5" s="61" t="s">
        <v>5</v>
      </c>
      <c r="G5" s="62"/>
      <c r="H5" s="8">
        <f>SUMIF(B:B,"○",H:H)</f>
        <v>3920400</v>
      </c>
      <c r="I5" s="7">
        <f>SUMIF(B:B,"○",I:I)</f>
        <v>4312440</v>
      </c>
    </row>
    <row r="6" spans="2:10" x14ac:dyDescent="0.4">
      <c r="F6" s="1" t="s">
        <v>41</v>
      </c>
    </row>
    <row r="7" spans="2:10" ht="16.5" thickBot="1" x14ac:dyDescent="0.45">
      <c r="B7" s="1" t="s">
        <v>6</v>
      </c>
    </row>
    <row r="8" spans="2:10" s="2" customFormat="1" ht="18.75" customHeight="1" x14ac:dyDescent="0.4">
      <c r="B8" s="65" t="s">
        <v>7</v>
      </c>
      <c r="C8" s="71" t="s">
        <v>8</v>
      </c>
      <c r="D8" s="72"/>
      <c r="E8" s="73"/>
      <c r="F8" s="67" t="s">
        <v>9</v>
      </c>
      <c r="G8" s="69" t="s">
        <v>10</v>
      </c>
      <c r="H8" s="59" t="s">
        <v>2</v>
      </c>
      <c r="I8" s="60"/>
      <c r="J8" s="55" t="s">
        <v>11</v>
      </c>
    </row>
    <row r="9" spans="2:10" s="2" customFormat="1" ht="19.5" customHeight="1" thickBot="1" x14ac:dyDescent="0.45">
      <c r="B9" s="66"/>
      <c r="C9" s="74"/>
      <c r="D9" s="75"/>
      <c r="E9" s="76"/>
      <c r="F9" s="68"/>
      <c r="G9" s="70"/>
      <c r="H9" s="4" t="s">
        <v>3</v>
      </c>
      <c r="I9" s="5" t="s">
        <v>4</v>
      </c>
      <c r="J9" s="56"/>
    </row>
    <row r="10" spans="2:10" ht="61.5" customHeight="1" thickBot="1" x14ac:dyDescent="0.45">
      <c r="B10" s="22" t="s">
        <v>12</v>
      </c>
      <c r="C10" s="52"/>
      <c r="D10" s="53"/>
      <c r="E10" s="54"/>
      <c r="F10" s="23" t="s">
        <v>42</v>
      </c>
      <c r="G10" s="24" t="s">
        <v>28</v>
      </c>
      <c r="H10" s="47">
        <v>2260000</v>
      </c>
      <c r="I10" s="46">
        <f t="shared" ref="I10" si="0">+H10*1.1</f>
        <v>2486000</v>
      </c>
      <c r="J10" s="25" t="s">
        <v>29</v>
      </c>
    </row>
    <row r="11" spans="2:10" ht="21.75" customHeight="1" x14ac:dyDescent="0.4"/>
    <row r="13" spans="2:10" ht="16.5" thickBot="1" x14ac:dyDescent="0.45">
      <c r="B13" s="1" t="s">
        <v>13</v>
      </c>
    </row>
    <row r="14" spans="2:10" s="2" customFormat="1" ht="18.75" customHeight="1" x14ac:dyDescent="0.4">
      <c r="B14" s="77" t="s">
        <v>7</v>
      </c>
      <c r="C14" s="71" t="s">
        <v>14</v>
      </c>
      <c r="D14" s="72"/>
      <c r="E14" s="73"/>
      <c r="F14" s="63" t="s">
        <v>15</v>
      </c>
      <c r="G14" s="64"/>
      <c r="H14" s="79" t="s">
        <v>2</v>
      </c>
      <c r="I14" s="60"/>
      <c r="J14" s="55" t="s">
        <v>11</v>
      </c>
    </row>
    <row r="15" spans="2:10" s="2" customFormat="1" ht="19.5" customHeight="1" thickBot="1" x14ac:dyDescent="0.45">
      <c r="B15" s="78"/>
      <c r="C15" s="74"/>
      <c r="D15" s="75"/>
      <c r="E15" s="76"/>
      <c r="F15" s="57" t="s">
        <v>16</v>
      </c>
      <c r="G15" s="58"/>
      <c r="H15" s="3" t="s">
        <v>3</v>
      </c>
      <c r="I15" s="5" t="s">
        <v>4</v>
      </c>
      <c r="J15" s="56"/>
    </row>
    <row r="16" spans="2:10" ht="19.5" customHeight="1" x14ac:dyDescent="0.4">
      <c r="B16" s="41" t="s">
        <v>12</v>
      </c>
      <c r="C16" s="92" t="s">
        <v>39</v>
      </c>
      <c r="D16" s="93"/>
      <c r="E16" s="94"/>
      <c r="F16" s="43" t="s">
        <v>37</v>
      </c>
      <c r="G16" s="44"/>
      <c r="H16" s="48">
        <v>1470000</v>
      </c>
      <c r="I16" s="35">
        <f>H16*1.1</f>
        <v>1617000.0000000002</v>
      </c>
      <c r="J16" s="45" t="s">
        <v>40</v>
      </c>
    </row>
    <row r="17" spans="2:10" ht="19.5" customHeight="1" x14ac:dyDescent="0.4">
      <c r="B17" s="42" t="s">
        <v>17</v>
      </c>
      <c r="C17" s="91" t="s">
        <v>30</v>
      </c>
      <c r="D17" s="82" t="s">
        <v>20</v>
      </c>
      <c r="E17" s="83"/>
      <c r="F17" s="16" t="s">
        <v>21</v>
      </c>
      <c r="G17" s="21"/>
      <c r="H17" s="48">
        <v>19600</v>
      </c>
      <c r="I17" s="35">
        <f t="shared" ref="I17:I24" si="1">H17*1.1</f>
        <v>21560</v>
      </c>
      <c r="J17" s="19" t="s">
        <v>22</v>
      </c>
    </row>
    <row r="18" spans="2:10" ht="19.5" customHeight="1" x14ac:dyDescent="0.4">
      <c r="B18" s="41" t="s">
        <v>12</v>
      </c>
      <c r="C18" s="91"/>
      <c r="D18" s="84"/>
      <c r="E18" s="85"/>
      <c r="F18" s="17" t="s">
        <v>18</v>
      </c>
      <c r="G18" s="20">
        <v>3</v>
      </c>
      <c r="H18" s="34">
        <f>H17*G18</f>
        <v>58800</v>
      </c>
      <c r="I18" s="35">
        <f t="shared" si="1"/>
        <v>64680.000000000007</v>
      </c>
      <c r="J18" s="18" t="s">
        <v>19</v>
      </c>
    </row>
    <row r="19" spans="2:10" ht="19.5" customHeight="1" x14ac:dyDescent="0.4">
      <c r="B19" s="41" t="s">
        <v>12</v>
      </c>
      <c r="C19" s="91"/>
      <c r="D19" s="86" t="s">
        <v>23</v>
      </c>
      <c r="E19" s="87"/>
      <c r="F19" s="36" t="s">
        <v>24</v>
      </c>
      <c r="G19" s="14"/>
      <c r="H19" s="49">
        <v>12000</v>
      </c>
      <c r="I19" s="50">
        <f t="shared" si="1"/>
        <v>13200.000000000002</v>
      </c>
      <c r="J19" s="14" t="s">
        <v>38</v>
      </c>
    </row>
    <row r="20" spans="2:10" ht="19.5" customHeight="1" x14ac:dyDescent="0.4">
      <c r="B20" s="26" t="s">
        <v>12</v>
      </c>
      <c r="C20" s="89" t="s">
        <v>31</v>
      </c>
      <c r="D20" s="90"/>
      <c r="E20" s="86"/>
      <c r="F20" s="15" t="s">
        <v>32</v>
      </c>
      <c r="G20" s="37"/>
      <c r="H20" s="51">
        <v>34600</v>
      </c>
      <c r="I20" s="6">
        <f t="shared" si="1"/>
        <v>38060</v>
      </c>
      <c r="J20" s="14"/>
    </row>
    <row r="21" spans="2:10" ht="19.5" customHeight="1" x14ac:dyDescent="0.4">
      <c r="B21" s="26"/>
      <c r="C21" s="89" t="s">
        <v>34</v>
      </c>
      <c r="D21" s="90"/>
      <c r="E21" s="86"/>
      <c r="F21" s="15" t="s">
        <v>35</v>
      </c>
      <c r="G21" s="37"/>
      <c r="H21" s="51">
        <v>17000</v>
      </c>
      <c r="I21" s="6">
        <f t="shared" si="1"/>
        <v>18700</v>
      </c>
      <c r="J21" s="14"/>
    </row>
    <row r="22" spans="2:10" ht="19.5" customHeight="1" x14ac:dyDescent="0.4">
      <c r="B22" s="26" t="s">
        <v>12</v>
      </c>
      <c r="C22" s="89" t="s">
        <v>25</v>
      </c>
      <c r="D22" s="90"/>
      <c r="E22" s="86"/>
      <c r="F22" s="15" t="s">
        <v>43</v>
      </c>
      <c r="G22" s="37"/>
      <c r="H22" s="11">
        <v>79500</v>
      </c>
      <c r="I22" s="6">
        <f t="shared" si="1"/>
        <v>87450</v>
      </c>
      <c r="J22" s="14"/>
    </row>
    <row r="23" spans="2:10" ht="19.5" customHeight="1" x14ac:dyDescent="0.4">
      <c r="B23" s="12"/>
      <c r="C23" s="88" t="s">
        <v>26</v>
      </c>
      <c r="D23" s="85"/>
      <c r="E23" s="40"/>
      <c r="F23" s="15" t="s">
        <v>27</v>
      </c>
      <c r="G23" s="38"/>
      <c r="H23" s="31">
        <v>5700</v>
      </c>
      <c r="I23" s="32">
        <f t="shared" si="1"/>
        <v>6270.0000000000009</v>
      </c>
      <c r="J23" s="9"/>
    </row>
    <row r="24" spans="2:10" ht="19.5" customHeight="1" thickBot="1" x14ac:dyDescent="0.45">
      <c r="B24" s="27" t="s">
        <v>12</v>
      </c>
      <c r="C24" s="80" t="s">
        <v>33</v>
      </c>
      <c r="D24" s="81"/>
      <c r="E24" s="33"/>
      <c r="F24" s="28" t="s">
        <v>36</v>
      </c>
      <c r="G24" s="39"/>
      <c r="H24" s="29">
        <v>5500</v>
      </c>
      <c r="I24" s="30">
        <f t="shared" si="1"/>
        <v>6050.0000000000009</v>
      </c>
      <c r="J24" s="13"/>
    </row>
  </sheetData>
  <mergeCells count="24">
    <mergeCell ref="B14:B15"/>
    <mergeCell ref="H14:I14"/>
    <mergeCell ref="C24:D24"/>
    <mergeCell ref="D17:E18"/>
    <mergeCell ref="D19:E19"/>
    <mergeCell ref="C23:D23"/>
    <mergeCell ref="C22:E22"/>
    <mergeCell ref="C17:C19"/>
    <mergeCell ref="C20:E20"/>
    <mergeCell ref="C21:E21"/>
    <mergeCell ref="C16:E16"/>
    <mergeCell ref="C14:E15"/>
    <mergeCell ref="B8:B9"/>
    <mergeCell ref="F8:F9"/>
    <mergeCell ref="G8:G9"/>
    <mergeCell ref="H8:I8"/>
    <mergeCell ref="J8:J9"/>
    <mergeCell ref="C8:E9"/>
    <mergeCell ref="C10:E10"/>
    <mergeCell ref="J14:J15"/>
    <mergeCell ref="F15:G15"/>
    <mergeCell ref="H3:I3"/>
    <mergeCell ref="F5:G5"/>
    <mergeCell ref="F14:G14"/>
  </mergeCells>
  <phoneticPr fontId="2"/>
  <dataValidations count="2">
    <dataValidation type="list" allowBlank="1" showInputMessage="1" showErrorMessage="1" sqref="B10:B12 B18:B24 B16" xr:uid="{4FEF8124-4EA6-42F6-9546-B3963C368E74}">
      <formula1>"○,　"</formula1>
    </dataValidation>
    <dataValidation type="list" allowBlank="1" showInputMessage="1" showErrorMessage="1" sqref="G18" xr:uid="{9325E8E9-CB98-4172-AE99-736D28A4D62A}">
      <formula1>"1,2,3"</formula1>
    </dataValidation>
  </dataValidation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E0A88F-07AF-4CEC-BD11-043FAC328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cp:lastPrinted>2022-06-22T02:00:01Z</cp:lastPrinted>
  <dcterms:created xsi:type="dcterms:W3CDTF">2021-05-12T07:36:57Z</dcterms:created>
  <dcterms:modified xsi:type="dcterms:W3CDTF">2024-03-14T05:44:18Z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