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落合江里\Desktop\修正あり\"/>
    </mc:Choice>
  </mc:AlternateContent>
  <xr:revisionPtr revIDLastSave="0" documentId="13_ncr:1_{283934C0-1F95-49F1-AE6E-BE058020C43D}" xr6:coauthVersionLast="47" xr6:coauthVersionMax="47" xr10:uidLastSave="{00000000-0000-0000-0000-000000000000}"/>
  <bookViews>
    <workbookView xWindow="32115" yWindow="825" windowWidth="19725" windowHeight="14775" xr2:uid="{E8DD63A9-92EB-4810-8B45-F34ABA5DCCFC}"/>
  </bookViews>
  <sheets>
    <sheet name="価格" sheetId="3" r:id="rId1"/>
  </sheets>
  <definedNames>
    <definedName name="_xlnm._FilterDatabase" localSheetId="0" hidden="1">価格!$B$32:$I$53</definedName>
    <definedName name="_xlnm.Print_Area" localSheetId="0">価格!$A$1:$I$53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8" i="3" l="1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G36" i="3"/>
  <c r="G34" i="3"/>
  <c r="H53" i="3" l="1"/>
  <c r="H52" i="3" l="1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5" i="3"/>
  <c r="H33" i="3"/>
  <c r="H36" i="3" l="1"/>
  <c r="H34" i="3"/>
  <c r="H8" i="3"/>
  <c r="G8" i="3"/>
</calcChain>
</file>

<file path=xl/sharedStrings.xml><?xml version="1.0" encoding="utf-8"?>
<sst xmlns="http://schemas.openxmlformats.org/spreadsheetml/2006/main" count="129" uniqueCount="87">
  <si>
    <t>お勧めするトラクター､オプションを事前に選択しているので、お客様の要望に合わせて変更をお願いします。</t>
    <rPh sb="1" eb="2">
      <t>スス</t>
    </rPh>
    <rPh sb="17" eb="19">
      <t>ジゼン</t>
    </rPh>
    <rPh sb="20" eb="22">
      <t>センタク</t>
    </rPh>
    <rPh sb="30" eb="32">
      <t>キャクサマ</t>
    </rPh>
    <rPh sb="33" eb="35">
      <t>ヨウボウ</t>
    </rPh>
    <rPh sb="36" eb="37">
      <t>ア</t>
    </rPh>
    <rPh sb="40" eb="42">
      <t>ヘンコウ</t>
    </rPh>
    <rPh sb="44" eb="45">
      <t>ネガ</t>
    </rPh>
    <phoneticPr fontId="2"/>
  </si>
  <si>
    <t>黄色内をプルダウンで選択してください。</t>
    <rPh sb="0" eb="2">
      <t>キイロ</t>
    </rPh>
    <rPh sb="2" eb="3">
      <t>ナイ</t>
    </rPh>
    <rPh sb="10" eb="12">
      <t>センタク</t>
    </rPh>
    <phoneticPr fontId="2"/>
  </si>
  <si>
    <t>メーカー希望小売価格</t>
  </si>
  <si>
    <t>（税抜・円）</t>
  </si>
  <si>
    <t>(10%税込・円)</t>
    <phoneticPr fontId="2"/>
  </si>
  <si>
    <t>合計</t>
    <rPh sb="0" eb="2">
      <t>ゴウケイ</t>
    </rPh>
    <phoneticPr fontId="2"/>
  </si>
  <si>
    <t>※オプションを取り付ける場合、別途取付工賃が発生する場合があります。</t>
  </si>
  <si>
    <t>トラクター</t>
    <phoneticPr fontId="2"/>
  </si>
  <si>
    <t>選択</t>
    <rPh sb="0" eb="2">
      <t>センタク</t>
    </rPh>
    <phoneticPr fontId="2"/>
  </si>
  <si>
    <t>エンジン馬力(PS)</t>
    <rPh sb="4" eb="6">
      <t>バリキ</t>
    </rPh>
    <phoneticPr fontId="2"/>
  </si>
  <si>
    <t>販売型式</t>
    <phoneticPr fontId="2"/>
  </si>
  <si>
    <t>仕様</t>
  </si>
  <si>
    <t>備考</t>
  </si>
  <si>
    <t>　</t>
  </si>
  <si>
    <t>YT225A</t>
  </si>
  <si>
    <t>H2XUW</t>
  </si>
  <si>
    <t>YT233A</t>
  </si>
  <si>
    <t>○</t>
  </si>
  <si>
    <t>オプション</t>
    <phoneticPr fontId="2"/>
  </si>
  <si>
    <t>品名</t>
    <rPh sb="0" eb="2">
      <t>ヒンメイ</t>
    </rPh>
    <phoneticPr fontId="2"/>
  </si>
  <si>
    <t>仕様</t>
    <phoneticPr fontId="2"/>
  </si>
  <si>
    <t>又は商品コード</t>
    <rPh sb="0" eb="1">
      <t>マタ</t>
    </rPh>
    <rPh sb="2" eb="4">
      <t>ショウヒン</t>
    </rPh>
    <phoneticPr fontId="2"/>
  </si>
  <si>
    <t>フロントウエイト20kg</t>
  </si>
  <si>
    <t>最大　5枚　装着可能</t>
    <rPh sb="0" eb="2">
      <t>サイダイ</t>
    </rPh>
    <rPh sb="4" eb="5">
      <t>マイ</t>
    </rPh>
    <rPh sb="6" eb="8">
      <t>ソウチャク</t>
    </rPh>
    <rPh sb="8" eb="10">
      <t>カノウ</t>
    </rPh>
    <phoneticPr fontId="2"/>
  </si>
  <si>
    <t>必要数選択してください。</t>
    <rPh sb="0" eb="2">
      <t>ヒツヨウ</t>
    </rPh>
    <rPh sb="2" eb="3">
      <t>スウ</t>
    </rPh>
    <rPh sb="3" eb="5">
      <t>センタク</t>
    </rPh>
    <phoneticPr fontId="2"/>
  </si>
  <si>
    <t>フロントウエイト30kg</t>
  </si>
  <si>
    <t>3P関係</t>
  </si>
  <si>
    <t>ヒッチ</t>
  </si>
  <si>
    <t>油圧取出</t>
  </si>
  <si>
    <t>油圧取出しKIT アダプタKIT</t>
  </si>
  <si>
    <t>キャノピー（安全フレーム用）</t>
  </si>
  <si>
    <t>排気延長管</t>
  </si>
  <si>
    <t>エキゾーストKIT（エンチョウ</t>
  </si>
  <si>
    <t>アンダーカバー</t>
  </si>
  <si>
    <t>カバーKIT（アンダー</t>
  </si>
  <si>
    <t>リモコンステー（安全フレーム用）</t>
  </si>
  <si>
    <t xml:space="preserve">ブラケットKIT（インプルメント </t>
  </si>
  <si>
    <t>リモコンステー（キャビン用）</t>
  </si>
  <si>
    <t>ブラケットKIT（インプルメント</t>
  </si>
  <si>
    <t>残幹ガード</t>
  </si>
  <si>
    <t>カバーKIT（PTO ロア</t>
  </si>
  <si>
    <t>ワークランプ（安全フレーム用）</t>
  </si>
  <si>
    <t>ランプKIT（ワーク</t>
  </si>
  <si>
    <t>サブコン（キャビン用）</t>
  </si>
  <si>
    <t>サブコン（安全フレーム用）</t>
  </si>
  <si>
    <t>オーディオKIT</t>
  </si>
  <si>
    <t>CD KIT（外部入力付）</t>
  </si>
  <si>
    <t>（キャビン用）</t>
  </si>
  <si>
    <t>取付けKITのみ</t>
  </si>
  <si>
    <t>トップリンク T710K</t>
  </si>
  <si>
    <t xml:space="preserve">トップリンクフック ステーKIT（トップリンク フック </t>
  </si>
  <si>
    <t>フロントウェイト</t>
    <phoneticPr fontId="2"/>
  </si>
  <si>
    <t>1A8408-10500</t>
    <phoneticPr fontId="2"/>
  </si>
  <si>
    <t>ブラケットKIT(フロントウエイト</t>
    <phoneticPr fontId="2"/>
  </si>
  <si>
    <t>フロントウェイトを8個装着可能</t>
    <rPh sb="10" eb="11">
      <t>コ</t>
    </rPh>
    <rPh sb="11" eb="13">
      <t>ソウチャク</t>
    </rPh>
    <rPh sb="13" eb="15">
      <t>カノウ</t>
    </rPh>
    <phoneticPr fontId="2"/>
  </si>
  <si>
    <t>ファイルを開いた際、「保護ビュー」が表示された場合は、「編集を有効にする」を押してください。</t>
    <rPh sb="5" eb="6">
      <t>ヒラ</t>
    </rPh>
    <rPh sb="8" eb="9">
      <t>サイ</t>
    </rPh>
    <phoneticPr fontId="2"/>
  </si>
  <si>
    <t>1A8405-42290</t>
    <phoneticPr fontId="2"/>
  </si>
  <si>
    <t>QUK-YT225H</t>
    <phoneticPr fontId="2"/>
  </si>
  <si>
    <t>1A8446-99130</t>
    <phoneticPr fontId="2"/>
  </si>
  <si>
    <t>1A8446-91200</t>
    <phoneticPr fontId="2"/>
  </si>
  <si>
    <t>1A8444-99150</t>
    <phoneticPr fontId="2"/>
  </si>
  <si>
    <t>1A8400-54010</t>
    <phoneticPr fontId="2"/>
  </si>
  <si>
    <t>7TR104-00600</t>
    <phoneticPr fontId="2"/>
  </si>
  <si>
    <t>7TS900-02002</t>
    <phoneticPr fontId="2"/>
  </si>
  <si>
    <t>YT225A</t>
    <phoneticPr fontId="2"/>
  </si>
  <si>
    <t>H1XU</t>
    <phoneticPr fontId="2"/>
  </si>
  <si>
    <t>H1XUG</t>
    <phoneticPr fontId="2"/>
  </si>
  <si>
    <t>H2XUN</t>
    <phoneticPr fontId="2"/>
  </si>
  <si>
    <t>H2XUGN</t>
    <phoneticPr fontId="2"/>
  </si>
  <si>
    <t>H2XUQ</t>
    <phoneticPr fontId="2"/>
  </si>
  <si>
    <t>H2XUGQ</t>
    <phoneticPr fontId="2"/>
  </si>
  <si>
    <t>H3XUQ</t>
    <phoneticPr fontId="2"/>
  </si>
  <si>
    <t>H3XUGQ</t>
    <phoneticPr fontId="2"/>
  </si>
  <si>
    <t>YT233A</t>
    <phoneticPr fontId="2"/>
  </si>
  <si>
    <t>※倍速、パワステは標準装備
H1：トレッド幅 1,000/1,060/1,120mm 3段階調節可能
H2：トレッド幅 1,180/1,240/1,300mm 3段階調節可能
H3：トレッド幅 1,350/1,410/1,470mm 3段階調節可能
X：ノークラッチ無段変速（Jｰchange）
U：水平制御（UFO）
G：直進アシスト
Q：キャビン
W：ワイドタイヤ仕様
N：幅狭タイヤ仕様</t>
    <rPh sb="162" eb="164">
      <t>チョクシン</t>
    </rPh>
    <phoneticPr fontId="2"/>
  </si>
  <si>
    <t>RTK アップグレードキット</t>
    <phoneticPr fontId="2"/>
  </si>
  <si>
    <t>RTK-UPG</t>
    <phoneticPr fontId="2"/>
  </si>
  <si>
    <t>ST200B,TNTH</t>
    <phoneticPr fontId="2"/>
  </si>
  <si>
    <t>1TS100-01001</t>
    <phoneticPr fontId="2"/>
  </si>
  <si>
    <t>1TS100-02001</t>
    <phoneticPr fontId="2"/>
  </si>
  <si>
    <t>7TR104-00500</t>
    <phoneticPr fontId="2"/>
  </si>
  <si>
    <t>個数</t>
    <rPh sb="0" eb="2">
      <t>コスウ</t>
    </rPh>
    <phoneticPr fontId="2"/>
  </si>
  <si>
    <t>1A8446-99140</t>
    <phoneticPr fontId="2"/>
  </si>
  <si>
    <t>1A8408-86970</t>
    <phoneticPr fontId="2"/>
  </si>
  <si>
    <t>1A8446-99151</t>
    <phoneticPr fontId="2"/>
  </si>
  <si>
    <t>1A8408-86930</t>
    <phoneticPr fontId="2"/>
  </si>
  <si>
    <t>1A8446-99160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</si>
</sst>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1"/>
      <color rgb="FF333333"/>
      <name val="Meiryo UI"/>
      <family val="3"/>
      <charset val="128"/>
    </font>
    <font>
      <sz val="16"/>
      <color rgb="FFC00000"/>
      <name val="Meiryo UI"/>
      <family val="3"/>
      <charset val="128"/>
    </font>
    <font>
      <sz val="1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2" borderId="0" xfId="0" applyFont="1" applyFill="1">
      <alignment vertical="center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3" fillId="0" borderId="5" xfId="0" applyFont="1" applyBorder="1">
      <alignment vertical="center"/>
    </xf>
    <xf numFmtId="38" fontId="3" fillId="0" borderId="8" xfId="1" applyFont="1" applyBorder="1">
      <alignment vertical="center"/>
    </xf>
    <xf numFmtId="38" fontId="3" fillId="0" borderId="7" xfId="1" applyFont="1" applyBorder="1">
      <alignment vertical="center"/>
    </xf>
    <xf numFmtId="0" fontId="3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3" fillId="2" borderId="15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top" wrapText="1"/>
    </xf>
    <xf numFmtId="3" fontId="4" fillId="0" borderId="0" xfId="0" applyNumberFormat="1" applyFont="1" applyAlignment="1">
      <alignment horizontal="right" vertical="top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7" xfId="0" applyFont="1" applyBorder="1">
      <alignment vertical="center"/>
    </xf>
    <xf numFmtId="0" fontId="3" fillId="2" borderId="29" xfId="0" applyFont="1" applyFill="1" applyBorder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22" xfId="0" applyFont="1" applyBorder="1" applyAlignment="1">
      <alignment horizontal="left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0" borderId="21" xfId="0" applyFont="1" applyBorder="1">
      <alignment vertical="center"/>
    </xf>
    <xf numFmtId="0" fontId="3" fillId="0" borderId="27" xfId="0" applyFont="1" applyBorder="1" applyAlignment="1">
      <alignment horizontal="left" vertical="center"/>
    </xf>
    <xf numFmtId="0" fontId="3" fillId="2" borderId="22" xfId="0" applyFont="1" applyFill="1" applyBorder="1" applyAlignment="1">
      <alignment horizontal="center" vertical="center"/>
    </xf>
    <xf numFmtId="0" fontId="3" fillId="0" borderId="22" xfId="0" applyFont="1" applyBorder="1">
      <alignment vertical="center"/>
    </xf>
    <xf numFmtId="0" fontId="3" fillId="0" borderId="63" xfId="0" applyFont="1" applyBorder="1">
      <alignment vertical="center"/>
    </xf>
    <xf numFmtId="0" fontId="3" fillId="0" borderId="60" xfId="0" applyFont="1" applyBorder="1">
      <alignment vertical="center"/>
    </xf>
    <xf numFmtId="0" fontId="3" fillId="0" borderId="50" xfId="0" applyFont="1" applyBorder="1">
      <alignment vertical="center"/>
    </xf>
    <xf numFmtId="0" fontId="5" fillId="0" borderId="0" xfId="0" applyFont="1">
      <alignment vertical="center"/>
    </xf>
    <xf numFmtId="0" fontId="3" fillId="2" borderId="67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0" borderId="76" xfId="0" applyFont="1" applyBorder="1" applyAlignment="1">
      <alignment horizontal="left" vertical="center"/>
    </xf>
    <xf numFmtId="0" fontId="4" fillId="0" borderId="32" xfId="0" applyFont="1" applyBorder="1" applyAlignment="1">
      <alignment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35" xfId="0" applyFont="1" applyBorder="1" applyAlignment="1">
      <alignment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68" xfId="0" applyFont="1" applyBorder="1" applyAlignment="1">
      <alignment vertical="center" wrapText="1"/>
    </xf>
    <xf numFmtId="0" fontId="4" fillId="0" borderId="69" xfId="0" applyFont="1" applyBorder="1" applyAlignment="1">
      <alignment horizontal="left" vertical="center" wrapText="1"/>
    </xf>
    <xf numFmtId="0" fontId="4" fillId="0" borderId="38" xfId="0" applyFont="1" applyBorder="1" applyAlignment="1">
      <alignment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1" xfId="0" applyFont="1" applyBorder="1" applyAlignment="1">
      <alignment vertical="center" wrapText="1"/>
    </xf>
    <xf numFmtId="0" fontId="4" fillId="0" borderId="42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/>
    </xf>
    <xf numFmtId="38" fontId="6" fillId="0" borderId="20" xfId="1" applyFont="1" applyFill="1" applyBorder="1" applyAlignment="1">
      <alignment vertical="center"/>
    </xf>
    <xf numFmtId="38" fontId="3" fillId="4" borderId="52" xfId="1" applyFont="1" applyFill="1" applyBorder="1">
      <alignment vertical="center"/>
    </xf>
    <xf numFmtId="38" fontId="3" fillId="4" borderId="54" xfId="1" applyFont="1" applyFill="1" applyBorder="1">
      <alignment vertical="center"/>
    </xf>
    <xf numFmtId="38" fontId="3" fillId="4" borderId="56" xfId="1" applyFont="1" applyFill="1" applyBorder="1">
      <alignment vertical="center"/>
    </xf>
    <xf numFmtId="38" fontId="3" fillId="4" borderId="66" xfId="1" applyFont="1" applyFill="1" applyBorder="1">
      <alignment vertical="center"/>
    </xf>
    <xf numFmtId="38" fontId="3" fillId="4" borderId="73" xfId="1" applyFont="1" applyFill="1" applyBorder="1">
      <alignment vertical="center"/>
    </xf>
    <xf numFmtId="3" fontId="3" fillId="3" borderId="87" xfId="0" applyNumberFormat="1" applyFont="1" applyFill="1" applyBorder="1" applyAlignment="1">
      <alignment vertical="center" wrapText="1"/>
    </xf>
    <xf numFmtId="3" fontId="3" fillId="3" borderId="35" xfId="0" applyNumberFormat="1" applyFont="1" applyFill="1" applyBorder="1" applyAlignment="1">
      <alignment vertical="center" wrapText="1"/>
    </xf>
    <xf numFmtId="3" fontId="3" fillId="3" borderId="38" xfId="0" applyNumberFormat="1" applyFont="1" applyFill="1" applyBorder="1" applyAlignment="1">
      <alignment vertical="center" wrapText="1"/>
    </xf>
    <xf numFmtId="3" fontId="3" fillId="3" borderId="32" xfId="0" applyNumberFormat="1" applyFont="1" applyFill="1" applyBorder="1" applyAlignment="1">
      <alignment vertical="center" wrapText="1"/>
    </xf>
    <xf numFmtId="3" fontId="3" fillId="3" borderId="41" xfId="0" applyNumberFormat="1" applyFont="1" applyFill="1" applyBorder="1" applyAlignment="1">
      <alignment vertical="center" wrapText="1"/>
    </xf>
    <xf numFmtId="3" fontId="6" fillId="0" borderId="77" xfId="0" applyNumberFormat="1" applyFont="1" applyBorder="1">
      <alignment vertical="center"/>
    </xf>
    <xf numFmtId="0" fontId="6" fillId="0" borderId="78" xfId="0" applyFont="1" applyBorder="1">
      <alignment vertical="center"/>
    </xf>
    <xf numFmtId="38" fontId="6" fillId="0" borderId="75" xfId="1" applyFont="1" applyFill="1" applyBorder="1" applyAlignment="1">
      <alignment vertical="center"/>
    </xf>
    <xf numFmtId="3" fontId="6" fillId="0" borderId="74" xfId="0" applyNumberFormat="1" applyFont="1" applyBorder="1">
      <alignment vertical="center"/>
    </xf>
    <xf numFmtId="38" fontId="6" fillId="0" borderId="19" xfId="1" applyFont="1" applyFill="1" applyBorder="1" applyAlignment="1">
      <alignment vertical="center"/>
    </xf>
    <xf numFmtId="38" fontId="6" fillId="0" borderId="59" xfId="1" applyFont="1" applyFill="1" applyBorder="1" applyAlignment="1">
      <alignment vertical="center"/>
    </xf>
    <xf numFmtId="38" fontId="6" fillId="0" borderId="60" xfId="1" applyFont="1" applyFill="1" applyBorder="1" applyAlignment="1">
      <alignment vertical="center"/>
    </xf>
    <xf numFmtId="38" fontId="6" fillId="0" borderId="21" xfId="1" applyFont="1" applyFill="1" applyBorder="1" applyAlignment="1">
      <alignment vertical="center"/>
    </xf>
    <xf numFmtId="3" fontId="6" fillId="0" borderId="21" xfId="0" applyNumberFormat="1" applyFont="1" applyBorder="1" applyAlignment="1">
      <alignment horizontal="right" vertical="center" wrapText="1"/>
    </xf>
    <xf numFmtId="38" fontId="6" fillId="0" borderId="49" xfId="1" applyFont="1" applyFill="1" applyBorder="1" applyAlignment="1">
      <alignment vertical="center"/>
    </xf>
    <xf numFmtId="3" fontId="6" fillId="0" borderId="50" xfId="0" applyNumberFormat="1" applyFont="1" applyBorder="1" applyAlignment="1">
      <alignment horizontal="right" vertical="center" wrapText="1"/>
    </xf>
    <xf numFmtId="38" fontId="6" fillId="0" borderId="64" xfId="1" applyFont="1" applyFill="1" applyBorder="1" applyAlignment="1">
      <alignment vertical="center"/>
    </xf>
    <xf numFmtId="3" fontId="6" fillId="0" borderId="48" xfId="0" applyNumberFormat="1" applyFont="1" applyBorder="1" applyAlignment="1">
      <alignment horizontal="right" vertical="center" wrapText="1"/>
    </xf>
    <xf numFmtId="0" fontId="3" fillId="0" borderId="28" xfId="0" applyFont="1" applyBorder="1" applyAlignment="1">
      <alignment horizontal="left" vertical="center" indent="1"/>
    </xf>
    <xf numFmtId="0" fontId="3" fillId="0" borderId="29" xfId="0" applyFont="1" applyBorder="1" applyAlignment="1">
      <alignment horizontal="left" vertical="center" indent="1"/>
    </xf>
    <xf numFmtId="0" fontId="3" fillId="0" borderId="85" xfId="0" applyFont="1" applyBorder="1" applyAlignment="1">
      <alignment horizontal="left" vertical="center" indent="1"/>
    </xf>
    <xf numFmtId="0" fontId="3" fillId="0" borderId="86" xfId="0" applyFont="1" applyBorder="1" applyAlignment="1">
      <alignment horizontal="left" vertical="center" indent="1"/>
    </xf>
    <xf numFmtId="0" fontId="6" fillId="0" borderId="25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 indent="1"/>
    </xf>
    <xf numFmtId="0" fontId="6" fillId="0" borderId="26" xfId="0" applyFont="1" applyBorder="1" applyAlignment="1">
      <alignment horizontal="left" vertical="center" indent="1"/>
    </xf>
    <xf numFmtId="0" fontId="3" fillId="0" borderId="57" xfId="0" applyFont="1" applyBorder="1" applyAlignment="1">
      <alignment horizontal="left" vertical="center"/>
    </xf>
    <xf numFmtId="0" fontId="3" fillId="0" borderId="58" xfId="0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9" xfId="0" applyFont="1" applyBorder="1" applyAlignment="1">
      <alignment horizontal="left" vertical="center" indent="1"/>
    </xf>
    <xf numFmtId="0" fontId="3" fillId="0" borderId="80" xfId="0" applyFont="1" applyBorder="1" applyAlignment="1">
      <alignment horizontal="left" vertical="center" indent="1"/>
    </xf>
    <xf numFmtId="0" fontId="3" fillId="0" borderId="81" xfId="0" applyFont="1" applyBorder="1" applyAlignment="1">
      <alignment horizontal="left" vertical="center" indent="1"/>
    </xf>
    <xf numFmtId="0" fontId="3" fillId="0" borderId="82" xfId="0" applyFont="1" applyBorder="1" applyAlignment="1">
      <alignment horizontal="left" vertical="center" indent="1"/>
    </xf>
    <xf numFmtId="0" fontId="3" fillId="0" borderId="83" xfId="0" applyFont="1" applyBorder="1" applyAlignment="1">
      <alignment horizontal="left" vertical="center" indent="1"/>
    </xf>
    <xf numFmtId="0" fontId="3" fillId="0" borderId="84" xfId="0" applyFont="1" applyBorder="1" applyAlignment="1">
      <alignment horizontal="left" vertical="center" indent="1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F23B8-07C5-4F00-86C1-B97AFD84ADC0}">
  <dimension ref="B2:I53"/>
  <sheetViews>
    <sheetView tabSelected="1" zoomScale="80" zoomScaleNormal="80" zoomScaleSheetLayoutView="80" workbookViewId="0">
      <selection activeCell="K17" sqref="K17"/>
    </sheetView>
  </sheetViews>
  <sheetFormatPr defaultColWidth="8.75" defaultRowHeight="15.75" x14ac:dyDescent="0.4"/>
  <cols>
    <col min="1" max="1" width="2.25" style="1" customWidth="1"/>
    <col min="2" max="2" width="8.75" style="1"/>
    <col min="3" max="3" width="24.75" style="1" customWidth="1"/>
    <col min="4" max="4" width="36.875" style="1" customWidth="1"/>
    <col min="5" max="5" width="10.125" style="1" customWidth="1"/>
    <col min="6" max="6" width="12.375" style="1" bestFit="1" customWidth="1"/>
    <col min="7" max="7" width="14" style="1" bestFit="1" customWidth="1"/>
    <col min="8" max="8" width="13.75" style="1" bestFit="1" customWidth="1"/>
    <col min="9" max="9" width="44.75" style="1" customWidth="1"/>
    <col min="10" max="10" width="8.75" style="1"/>
    <col min="11" max="11" width="18.25" style="1" bestFit="1" customWidth="1"/>
    <col min="12" max="12" width="9.625" style="1" customWidth="1"/>
    <col min="13" max="13" width="3" style="1" bestFit="1" customWidth="1"/>
    <col min="14" max="16384" width="8.75" style="1"/>
  </cols>
  <sheetData>
    <row r="2" spans="2:9" ht="21" x14ac:dyDescent="0.4">
      <c r="B2" s="34" t="s">
        <v>55</v>
      </c>
    </row>
    <row r="4" spans="2:9" x14ac:dyDescent="0.4">
      <c r="B4" s="1" t="s">
        <v>0</v>
      </c>
    </row>
    <row r="5" spans="2:9" ht="16.5" thickBot="1" x14ac:dyDescent="0.45">
      <c r="B5" s="2"/>
      <c r="C5" s="1" t="s">
        <v>1</v>
      </c>
    </row>
    <row r="6" spans="2:9" x14ac:dyDescent="0.4">
      <c r="G6" s="86" t="s">
        <v>2</v>
      </c>
      <c r="H6" s="87"/>
    </row>
    <row r="7" spans="2:9" ht="16.5" thickBot="1" x14ac:dyDescent="0.45">
      <c r="G7" s="3" t="s">
        <v>3</v>
      </c>
      <c r="H7" s="4" t="s">
        <v>4</v>
      </c>
    </row>
    <row r="8" spans="2:9" ht="33" customHeight="1" thickBot="1" x14ac:dyDescent="0.45">
      <c r="D8" s="5"/>
      <c r="E8" s="88" t="s">
        <v>5</v>
      </c>
      <c r="F8" s="89"/>
      <c r="G8" s="6">
        <f>SUMIF(B:B,"○",G:G)</f>
        <v>4519900</v>
      </c>
      <c r="H8" s="7">
        <f>SUMIF(B:B,"○",H:H)</f>
        <v>4971890</v>
      </c>
    </row>
    <row r="9" spans="2:9" x14ac:dyDescent="0.4">
      <c r="E9" s="1" t="s">
        <v>6</v>
      </c>
    </row>
    <row r="10" spans="2:9" ht="16.5" thickBot="1" x14ac:dyDescent="0.45">
      <c r="B10" s="1" t="s">
        <v>7</v>
      </c>
    </row>
    <row r="11" spans="2:9" s="8" customFormat="1" ht="18.75" customHeight="1" x14ac:dyDescent="0.4">
      <c r="B11" s="96" t="s">
        <v>8</v>
      </c>
      <c r="C11" s="102" t="s">
        <v>9</v>
      </c>
      <c r="D11" s="106"/>
      <c r="E11" s="98" t="s">
        <v>10</v>
      </c>
      <c r="F11" s="100" t="s">
        <v>11</v>
      </c>
      <c r="G11" s="86" t="s">
        <v>2</v>
      </c>
      <c r="H11" s="87"/>
      <c r="I11" s="112" t="s">
        <v>12</v>
      </c>
    </row>
    <row r="12" spans="2:9" s="8" customFormat="1" ht="19.5" customHeight="1" thickBot="1" x14ac:dyDescent="0.45">
      <c r="B12" s="97"/>
      <c r="C12" s="104"/>
      <c r="D12" s="107"/>
      <c r="E12" s="99"/>
      <c r="F12" s="101"/>
      <c r="G12" s="3" t="s">
        <v>3</v>
      </c>
      <c r="H12" s="4" t="s">
        <v>4</v>
      </c>
      <c r="I12" s="113"/>
    </row>
    <row r="13" spans="2:9" ht="23.25" customHeight="1" x14ac:dyDescent="0.4">
      <c r="B13" s="23" t="s">
        <v>13</v>
      </c>
      <c r="C13" s="123">
        <v>24.5</v>
      </c>
      <c r="D13" s="124"/>
      <c r="E13" s="38" t="s">
        <v>64</v>
      </c>
      <c r="F13" s="39" t="s">
        <v>65</v>
      </c>
      <c r="G13" s="55">
        <v>2880000</v>
      </c>
      <c r="H13" s="50">
        <f t="shared" ref="H13:H28" si="0">+G13*1.1</f>
        <v>3168000.0000000005</v>
      </c>
      <c r="I13" s="114" t="s">
        <v>74</v>
      </c>
    </row>
    <row r="14" spans="2:9" ht="23.25" customHeight="1" x14ac:dyDescent="0.4">
      <c r="B14" s="23"/>
      <c r="C14" s="108">
        <v>24.5</v>
      </c>
      <c r="D14" s="109"/>
      <c r="E14" s="38" t="s">
        <v>64</v>
      </c>
      <c r="F14" s="39" t="s">
        <v>66</v>
      </c>
      <c r="G14" s="56">
        <v>3380000</v>
      </c>
      <c r="H14" s="51">
        <f t="shared" si="0"/>
        <v>3718000.0000000005</v>
      </c>
      <c r="I14" s="115"/>
    </row>
    <row r="15" spans="2:9" ht="23.25" customHeight="1" x14ac:dyDescent="0.4">
      <c r="B15" s="24"/>
      <c r="C15" s="108">
        <v>24.5</v>
      </c>
      <c r="D15" s="109"/>
      <c r="E15" s="40" t="s">
        <v>64</v>
      </c>
      <c r="F15" s="41" t="s">
        <v>67</v>
      </c>
      <c r="G15" s="56">
        <v>2950000</v>
      </c>
      <c r="H15" s="51">
        <f t="shared" si="0"/>
        <v>3245000.0000000005</v>
      </c>
      <c r="I15" s="115"/>
    </row>
    <row r="16" spans="2:9" ht="23.25" customHeight="1" x14ac:dyDescent="0.4">
      <c r="B16" s="24"/>
      <c r="C16" s="108">
        <v>24.5</v>
      </c>
      <c r="D16" s="109"/>
      <c r="E16" s="40" t="s">
        <v>64</v>
      </c>
      <c r="F16" s="41" t="s">
        <v>68</v>
      </c>
      <c r="G16" s="56">
        <v>3450000</v>
      </c>
      <c r="H16" s="51">
        <f t="shared" si="0"/>
        <v>3795000.0000000005</v>
      </c>
      <c r="I16" s="115"/>
    </row>
    <row r="17" spans="2:9" ht="23.25" customHeight="1" x14ac:dyDescent="0.4">
      <c r="B17" s="24" t="s">
        <v>13</v>
      </c>
      <c r="C17" s="108">
        <v>24.5</v>
      </c>
      <c r="D17" s="109"/>
      <c r="E17" s="40" t="s">
        <v>14</v>
      </c>
      <c r="F17" s="41" t="s">
        <v>15</v>
      </c>
      <c r="G17" s="56">
        <v>2950000</v>
      </c>
      <c r="H17" s="51">
        <f t="shared" si="0"/>
        <v>3245000.0000000005</v>
      </c>
      <c r="I17" s="115"/>
    </row>
    <row r="18" spans="2:9" ht="23.25" customHeight="1" x14ac:dyDescent="0.4">
      <c r="B18" s="24" t="s">
        <v>13</v>
      </c>
      <c r="C18" s="108">
        <v>24.5</v>
      </c>
      <c r="D18" s="109"/>
      <c r="E18" s="40" t="s">
        <v>64</v>
      </c>
      <c r="F18" s="41" t="s">
        <v>69</v>
      </c>
      <c r="G18" s="56">
        <v>3475000</v>
      </c>
      <c r="H18" s="51">
        <f t="shared" si="0"/>
        <v>3822500.0000000005</v>
      </c>
      <c r="I18" s="115"/>
    </row>
    <row r="19" spans="2:9" ht="23.25" customHeight="1" x14ac:dyDescent="0.4">
      <c r="B19" s="35"/>
      <c r="C19" s="108">
        <v>24.5</v>
      </c>
      <c r="D19" s="109"/>
      <c r="E19" s="42" t="s">
        <v>64</v>
      </c>
      <c r="F19" s="43" t="s">
        <v>70</v>
      </c>
      <c r="G19" s="56">
        <v>3975000</v>
      </c>
      <c r="H19" s="51">
        <f t="shared" si="0"/>
        <v>4372500</v>
      </c>
      <c r="I19" s="115"/>
    </row>
    <row r="20" spans="2:9" ht="23.25" customHeight="1" x14ac:dyDescent="0.4">
      <c r="B20" s="35"/>
      <c r="C20" s="127">
        <v>24.5</v>
      </c>
      <c r="D20" s="128"/>
      <c r="E20" s="42" t="s">
        <v>64</v>
      </c>
      <c r="F20" s="43" t="s">
        <v>71</v>
      </c>
      <c r="G20" s="56">
        <v>3495000</v>
      </c>
      <c r="H20" s="51">
        <f t="shared" si="0"/>
        <v>3844500.0000000005</v>
      </c>
      <c r="I20" s="115"/>
    </row>
    <row r="21" spans="2:9" ht="23.25" customHeight="1" x14ac:dyDescent="0.4">
      <c r="B21" s="25"/>
      <c r="C21" s="110">
        <v>24.5</v>
      </c>
      <c r="D21" s="111"/>
      <c r="E21" s="44" t="s">
        <v>64</v>
      </c>
      <c r="F21" s="45" t="s">
        <v>72</v>
      </c>
      <c r="G21" s="57">
        <v>3995000</v>
      </c>
      <c r="H21" s="54">
        <f t="shared" si="0"/>
        <v>4394500</v>
      </c>
      <c r="I21" s="115"/>
    </row>
    <row r="22" spans="2:9" ht="23.25" customHeight="1" x14ac:dyDescent="0.4">
      <c r="B22" s="23" t="s">
        <v>13</v>
      </c>
      <c r="C22" s="125">
        <v>32.9</v>
      </c>
      <c r="D22" s="126"/>
      <c r="E22" s="38" t="s">
        <v>73</v>
      </c>
      <c r="F22" s="39" t="s">
        <v>65</v>
      </c>
      <c r="G22" s="58">
        <v>3790000</v>
      </c>
      <c r="H22" s="53">
        <f t="shared" si="0"/>
        <v>4169000.0000000005</v>
      </c>
      <c r="I22" s="115"/>
    </row>
    <row r="23" spans="2:9" ht="23.25" customHeight="1" x14ac:dyDescent="0.4">
      <c r="B23" s="24"/>
      <c r="C23" s="108">
        <v>32.9</v>
      </c>
      <c r="D23" s="109"/>
      <c r="E23" s="38" t="s">
        <v>73</v>
      </c>
      <c r="F23" s="39" t="s">
        <v>66</v>
      </c>
      <c r="G23" s="56">
        <v>4290000</v>
      </c>
      <c r="H23" s="51">
        <f t="shared" si="0"/>
        <v>4719000</v>
      </c>
      <c r="I23" s="115"/>
    </row>
    <row r="24" spans="2:9" ht="23.25" customHeight="1" x14ac:dyDescent="0.4">
      <c r="B24" s="24" t="s">
        <v>13</v>
      </c>
      <c r="C24" s="108">
        <v>32.9</v>
      </c>
      <c r="D24" s="109"/>
      <c r="E24" s="40" t="s">
        <v>16</v>
      </c>
      <c r="F24" s="41" t="s">
        <v>15</v>
      </c>
      <c r="G24" s="56">
        <v>3860000</v>
      </c>
      <c r="H24" s="51">
        <f t="shared" si="0"/>
        <v>4246000</v>
      </c>
      <c r="I24" s="115"/>
    </row>
    <row r="25" spans="2:9" ht="23.25" customHeight="1" x14ac:dyDescent="0.4">
      <c r="B25" s="24" t="s">
        <v>17</v>
      </c>
      <c r="C25" s="108">
        <v>32.9</v>
      </c>
      <c r="D25" s="109"/>
      <c r="E25" s="40" t="s">
        <v>73</v>
      </c>
      <c r="F25" s="41" t="s">
        <v>69</v>
      </c>
      <c r="G25" s="56">
        <v>4385000</v>
      </c>
      <c r="H25" s="51">
        <f t="shared" si="0"/>
        <v>4823500</v>
      </c>
      <c r="I25" s="115"/>
    </row>
    <row r="26" spans="2:9" ht="23.25" customHeight="1" x14ac:dyDescent="0.4">
      <c r="B26" s="35"/>
      <c r="C26" s="108">
        <v>32.9</v>
      </c>
      <c r="D26" s="109"/>
      <c r="E26" s="42" t="s">
        <v>73</v>
      </c>
      <c r="F26" s="43" t="s">
        <v>70</v>
      </c>
      <c r="G26" s="56">
        <v>4885000</v>
      </c>
      <c r="H26" s="51">
        <f t="shared" si="0"/>
        <v>5373500</v>
      </c>
      <c r="I26" s="115"/>
    </row>
    <row r="27" spans="2:9" ht="23.25" customHeight="1" x14ac:dyDescent="0.4">
      <c r="B27" s="35"/>
      <c r="C27" s="108">
        <v>32.9</v>
      </c>
      <c r="D27" s="109"/>
      <c r="E27" s="42" t="s">
        <v>73</v>
      </c>
      <c r="F27" s="43" t="s">
        <v>71</v>
      </c>
      <c r="G27" s="56">
        <v>4405000</v>
      </c>
      <c r="H27" s="51">
        <f t="shared" si="0"/>
        <v>4845500</v>
      </c>
      <c r="I27" s="115"/>
    </row>
    <row r="28" spans="2:9" ht="23.25" customHeight="1" thickBot="1" x14ac:dyDescent="0.45">
      <c r="B28" s="26" t="s">
        <v>13</v>
      </c>
      <c r="C28" s="84">
        <v>32.9</v>
      </c>
      <c r="D28" s="85"/>
      <c r="E28" s="46" t="s">
        <v>73</v>
      </c>
      <c r="F28" s="47" t="s">
        <v>72</v>
      </c>
      <c r="G28" s="59">
        <v>4905000</v>
      </c>
      <c r="H28" s="52">
        <f t="shared" si="0"/>
        <v>5395500</v>
      </c>
      <c r="I28" s="116"/>
    </row>
    <row r="29" spans="2:9" x14ac:dyDescent="0.4">
      <c r="B29" s="8"/>
      <c r="C29" s="8"/>
      <c r="D29" s="8"/>
      <c r="E29" s="12"/>
      <c r="F29" s="13"/>
      <c r="G29" s="14"/>
      <c r="H29" s="14"/>
    </row>
    <row r="30" spans="2:9" ht="16.5" thickBot="1" x14ac:dyDescent="0.45">
      <c r="B30" s="1" t="s">
        <v>18</v>
      </c>
    </row>
    <row r="31" spans="2:9" s="8" customFormat="1" ht="18.75" customHeight="1" x14ac:dyDescent="0.4">
      <c r="B31" s="117" t="s">
        <v>8</v>
      </c>
      <c r="C31" s="102" t="s">
        <v>19</v>
      </c>
      <c r="D31" s="103"/>
      <c r="E31" s="15" t="s">
        <v>10</v>
      </c>
      <c r="F31" s="16" t="s">
        <v>20</v>
      </c>
      <c r="G31" s="119" t="s">
        <v>2</v>
      </c>
      <c r="H31" s="120"/>
      <c r="I31" s="112" t="s">
        <v>12</v>
      </c>
    </row>
    <row r="32" spans="2:9" s="8" customFormat="1" ht="19.5" customHeight="1" thickBot="1" x14ac:dyDescent="0.45">
      <c r="B32" s="118"/>
      <c r="C32" s="104"/>
      <c r="D32" s="105"/>
      <c r="E32" s="121" t="s">
        <v>21</v>
      </c>
      <c r="F32" s="122"/>
      <c r="G32" s="9" t="s">
        <v>3</v>
      </c>
      <c r="H32" s="10" t="s">
        <v>4</v>
      </c>
      <c r="I32" s="113"/>
    </row>
    <row r="33" spans="2:9" ht="23.25" customHeight="1" x14ac:dyDescent="0.4">
      <c r="B33" s="17"/>
      <c r="C33" s="81" t="s">
        <v>51</v>
      </c>
      <c r="D33" s="31" t="s">
        <v>22</v>
      </c>
      <c r="E33" s="75" t="s">
        <v>78</v>
      </c>
      <c r="F33" s="76"/>
      <c r="G33" s="49">
        <v>10600</v>
      </c>
      <c r="H33" s="64">
        <f>G33*1.1</f>
        <v>11660.000000000002</v>
      </c>
      <c r="I33" s="17" t="s">
        <v>23</v>
      </c>
    </row>
    <row r="34" spans="2:9" ht="23.25" customHeight="1" x14ac:dyDescent="0.4">
      <c r="B34" s="11"/>
      <c r="C34" s="82"/>
      <c r="D34" s="32"/>
      <c r="E34" s="48" t="s">
        <v>81</v>
      </c>
      <c r="F34" s="18">
        <v>1</v>
      </c>
      <c r="G34" s="49">
        <f>+G33*F34</f>
        <v>10600</v>
      </c>
      <c r="H34" s="64">
        <f t="shared" ref="H34:H53" si="1">G34*1.1</f>
        <v>11660.000000000002</v>
      </c>
      <c r="I34" s="19" t="s">
        <v>24</v>
      </c>
    </row>
    <row r="35" spans="2:9" ht="23.25" customHeight="1" x14ac:dyDescent="0.4">
      <c r="B35" s="17"/>
      <c r="C35" s="82"/>
      <c r="D35" s="33" t="s">
        <v>25</v>
      </c>
      <c r="E35" s="73" t="s">
        <v>79</v>
      </c>
      <c r="F35" s="74"/>
      <c r="G35" s="49">
        <v>19600</v>
      </c>
      <c r="H35" s="64">
        <f t="shared" si="1"/>
        <v>21560</v>
      </c>
      <c r="I35" s="17" t="s">
        <v>23</v>
      </c>
    </row>
    <row r="36" spans="2:9" ht="23.25" customHeight="1" x14ac:dyDescent="0.4">
      <c r="B36" s="11" t="s">
        <v>17</v>
      </c>
      <c r="C36" s="83"/>
      <c r="D36" s="32"/>
      <c r="E36" s="48" t="s">
        <v>81</v>
      </c>
      <c r="F36" s="18">
        <v>5</v>
      </c>
      <c r="G36" s="49">
        <f>+G35*F36</f>
        <v>98000</v>
      </c>
      <c r="H36" s="64">
        <f t="shared" si="1"/>
        <v>107800.00000000001</v>
      </c>
      <c r="I36" s="19" t="s">
        <v>24</v>
      </c>
    </row>
    <row r="37" spans="2:9" ht="23.25" customHeight="1" x14ac:dyDescent="0.4">
      <c r="B37" s="29"/>
      <c r="C37" s="21"/>
      <c r="D37" s="27" t="s">
        <v>53</v>
      </c>
      <c r="E37" s="73" t="s">
        <v>52</v>
      </c>
      <c r="F37" s="74"/>
      <c r="G37" s="49">
        <v>26900</v>
      </c>
      <c r="H37" s="64">
        <f t="shared" si="1"/>
        <v>29590.000000000004</v>
      </c>
      <c r="I37" s="30" t="s">
        <v>54</v>
      </c>
    </row>
    <row r="38" spans="2:9" ht="23.25" customHeight="1" x14ac:dyDescent="0.4">
      <c r="B38" s="11"/>
      <c r="C38" s="20" t="s">
        <v>26</v>
      </c>
      <c r="D38" s="32" t="s">
        <v>27</v>
      </c>
      <c r="E38" s="73" t="s">
        <v>57</v>
      </c>
      <c r="F38" s="74"/>
      <c r="G38" s="65">
        <v>85000</v>
      </c>
      <c r="H38" s="66">
        <f t="shared" si="1"/>
        <v>93500.000000000015</v>
      </c>
      <c r="I38" s="19"/>
    </row>
    <row r="39" spans="2:9" ht="23.25" customHeight="1" x14ac:dyDescent="0.4">
      <c r="B39" s="11"/>
      <c r="C39" s="20" t="s">
        <v>28</v>
      </c>
      <c r="D39" s="32" t="s">
        <v>29</v>
      </c>
      <c r="E39" s="73" t="s">
        <v>56</v>
      </c>
      <c r="F39" s="74"/>
      <c r="G39" s="49">
        <v>5000</v>
      </c>
      <c r="H39" s="67">
        <f t="shared" si="1"/>
        <v>5500</v>
      </c>
      <c r="I39" s="19"/>
    </row>
    <row r="40" spans="2:9" ht="23.25" customHeight="1" x14ac:dyDescent="0.4">
      <c r="B40" s="11"/>
      <c r="C40" s="20" t="s">
        <v>30</v>
      </c>
      <c r="D40" s="20"/>
      <c r="E40" s="73" t="s">
        <v>77</v>
      </c>
      <c r="F40" s="74"/>
      <c r="G40" s="49">
        <v>79500</v>
      </c>
      <c r="H40" s="67">
        <f t="shared" si="1"/>
        <v>87450</v>
      </c>
      <c r="I40" s="19"/>
    </row>
    <row r="41" spans="2:9" ht="23.25" customHeight="1" x14ac:dyDescent="0.4">
      <c r="B41" s="11"/>
      <c r="C41" s="20" t="s">
        <v>31</v>
      </c>
      <c r="D41" s="32" t="s">
        <v>32</v>
      </c>
      <c r="E41" s="73" t="s">
        <v>58</v>
      </c>
      <c r="F41" s="74"/>
      <c r="G41" s="49">
        <v>16800</v>
      </c>
      <c r="H41" s="67">
        <f t="shared" si="1"/>
        <v>18480</v>
      </c>
      <c r="I41" s="19"/>
    </row>
    <row r="42" spans="2:9" ht="23.25" customHeight="1" x14ac:dyDescent="0.4">
      <c r="B42" s="11"/>
      <c r="C42" s="20" t="s">
        <v>33</v>
      </c>
      <c r="D42" s="32" t="s">
        <v>34</v>
      </c>
      <c r="E42" s="73" t="s">
        <v>59</v>
      </c>
      <c r="F42" s="74"/>
      <c r="G42" s="49">
        <v>28000</v>
      </c>
      <c r="H42" s="67">
        <f t="shared" si="1"/>
        <v>30800.000000000004</v>
      </c>
      <c r="I42" s="19"/>
    </row>
    <row r="43" spans="2:9" ht="23.25" customHeight="1" x14ac:dyDescent="0.4">
      <c r="B43" s="11"/>
      <c r="C43" s="20" t="s">
        <v>35</v>
      </c>
      <c r="D43" s="32" t="s">
        <v>36</v>
      </c>
      <c r="E43" s="73" t="s">
        <v>60</v>
      </c>
      <c r="F43" s="74"/>
      <c r="G43" s="49">
        <v>5500</v>
      </c>
      <c r="H43" s="67">
        <f t="shared" si="1"/>
        <v>6050.0000000000009</v>
      </c>
      <c r="I43" s="19"/>
    </row>
    <row r="44" spans="2:9" ht="23.25" customHeight="1" x14ac:dyDescent="0.4">
      <c r="B44" s="11"/>
      <c r="C44" s="20" t="s">
        <v>37</v>
      </c>
      <c r="D44" s="32" t="s">
        <v>38</v>
      </c>
      <c r="E44" s="73" t="s">
        <v>84</v>
      </c>
      <c r="F44" s="74"/>
      <c r="G44" s="49">
        <v>10800</v>
      </c>
      <c r="H44" s="67">
        <f t="shared" si="1"/>
        <v>11880.000000000002</v>
      </c>
      <c r="I44" s="19"/>
    </row>
    <row r="45" spans="2:9" ht="23.25" customHeight="1" x14ac:dyDescent="0.4">
      <c r="B45" s="11"/>
      <c r="C45" s="20" t="s">
        <v>39</v>
      </c>
      <c r="D45" s="32" t="s">
        <v>40</v>
      </c>
      <c r="E45" s="73" t="s">
        <v>82</v>
      </c>
      <c r="F45" s="74"/>
      <c r="G45" s="49">
        <v>10100</v>
      </c>
      <c r="H45" s="67">
        <f t="shared" si="1"/>
        <v>11110</v>
      </c>
      <c r="I45" s="19"/>
    </row>
    <row r="46" spans="2:9" ht="23.25" customHeight="1" x14ac:dyDescent="0.4">
      <c r="B46" s="11"/>
      <c r="C46" s="20" t="s">
        <v>41</v>
      </c>
      <c r="D46" s="32" t="s">
        <v>42</v>
      </c>
      <c r="E46" s="73" t="s">
        <v>61</v>
      </c>
      <c r="F46" s="74"/>
      <c r="G46" s="49">
        <v>5700</v>
      </c>
      <c r="H46" s="67">
        <f t="shared" si="1"/>
        <v>6270.0000000000009</v>
      </c>
      <c r="I46" s="19"/>
    </row>
    <row r="47" spans="2:9" ht="23.25" customHeight="1" x14ac:dyDescent="0.4">
      <c r="B47" s="11"/>
      <c r="C47" s="20" t="s">
        <v>43</v>
      </c>
      <c r="D47" s="20"/>
      <c r="E47" s="73" t="s">
        <v>62</v>
      </c>
      <c r="F47" s="74"/>
      <c r="G47" s="49">
        <v>158000</v>
      </c>
      <c r="H47" s="67">
        <f t="shared" si="1"/>
        <v>173800</v>
      </c>
      <c r="I47" s="19"/>
    </row>
    <row r="48" spans="2:9" ht="23.25" customHeight="1" x14ac:dyDescent="0.4">
      <c r="B48" s="11"/>
      <c r="C48" s="20" t="s">
        <v>44</v>
      </c>
      <c r="D48" s="20"/>
      <c r="E48" s="73" t="s">
        <v>80</v>
      </c>
      <c r="F48" s="74"/>
      <c r="G48" s="49">
        <v>118000</v>
      </c>
      <c r="H48" s="68">
        <f t="shared" si="1"/>
        <v>129800.00000000001</v>
      </c>
      <c r="I48" s="22"/>
    </row>
    <row r="49" spans="2:9" ht="23.25" customHeight="1" x14ac:dyDescent="0.4">
      <c r="B49" s="11" t="s">
        <v>17</v>
      </c>
      <c r="C49" s="21" t="s">
        <v>45</v>
      </c>
      <c r="D49" s="27" t="s">
        <v>46</v>
      </c>
      <c r="E49" s="73" t="s">
        <v>83</v>
      </c>
      <c r="F49" s="74"/>
      <c r="G49" s="49">
        <v>36900</v>
      </c>
      <c r="H49" s="68">
        <f t="shared" si="1"/>
        <v>40590</v>
      </c>
      <c r="I49" s="22"/>
    </row>
    <row r="50" spans="2:9" ht="23.25" customHeight="1" x14ac:dyDescent="0.4">
      <c r="B50" s="11" t="s">
        <v>13</v>
      </c>
      <c r="C50" s="21" t="s">
        <v>47</v>
      </c>
      <c r="D50" s="27" t="s">
        <v>48</v>
      </c>
      <c r="E50" s="90" t="s">
        <v>85</v>
      </c>
      <c r="F50" s="91"/>
      <c r="G50" s="69">
        <v>6200</v>
      </c>
      <c r="H50" s="70">
        <f t="shared" si="1"/>
        <v>6820.0000000000009</v>
      </c>
      <c r="I50" s="28"/>
    </row>
    <row r="51" spans="2:9" ht="23.25" customHeight="1" x14ac:dyDescent="0.4">
      <c r="B51" s="11" t="s">
        <v>13</v>
      </c>
      <c r="C51" s="21" t="s">
        <v>26</v>
      </c>
      <c r="D51" s="27" t="s">
        <v>49</v>
      </c>
      <c r="E51" s="92" t="s">
        <v>63</v>
      </c>
      <c r="F51" s="93"/>
      <c r="G51" s="71">
        <v>7000</v>
      </c>
      <c r="H51" s="72">
        <f t="shared" si="1"/>
        <v>7700.0000000000009</v>
      </c>
      <c r="I51" s="28"/>
    </row>
    <row r="52" spans="2:9" ht="23.25" customHeight="1" x14ac:dyDescent="0.4">
      <c r="B52" s="29" t="s">
        <v>13</v>
      </c>
      <c r="C52" s="21"/>
      <c r="D52" s="27" t="s">
        <v>50</v>
      </c>
      <c r="E52" s="94" t="s">
        <v>86</v>
      </c>
      <c r="F52" s="95"/>
      <c r="G52" s="60">
        <v>10100</v>
      </c>
      <c r="H52" s="61">
        <f t="shared" si="1"/>
        <v>11110</v>
      </c>
      <c r="I52" s="22"/>
    </row>
    <row r="53" spans="2:9" ht="23.25" customHeight="1" thickBot="1" x14ac:dyDescent="0.45">
      <c r="B53" s="36"/>
      <c r="C53" s="77" t="s">
        <v>75</v>
      </c>
      <c r="D53" s="78"/>
      <c r="E53" s="79" t="s">
        <v>76</v>
      </c>
      <c r="F53" s="80"/>
      <c r="G53" s="63">
        <v>500000</v>
      </c>
      <c r="H53" s="62">
        <f t="shared" si="1"/>
        <v>550000</v>
      </c>
      <c r="I53" s="37"/>
    </row>
  </sheetData>
  <mergeCells count="51">
    <mergeCell ref="I11:I12"/>
    <mergeCell ref="I13:I28"/>
    <mergeCell ref="B31:B32"/>
    <mergeCell ref="G31:H31"/>
    <mergeCell ref="I31:I32"/>
    <mergeCell ref="E32:F32"/>
    <mergeCell ref="C13:D13"/>
    <mergeCell ref="C22:D22"/>
    <mergeCell ref="C15:D15"/>
    <mergeCell ref="C17:D17"/>
    <mergeCell ref="C18:D18"/>
    <mergeCell ref="C20:D20"/>
    <mergeCell ref="C24:D24"/>
    <mergeCell ref="C25:D25"/>
    <mergeCell ref="C14:D14"/>
    <mergeCell ref="C16:D16"/>
    <mergeCell ref="B11:B12"/>
    <mergeCell ref="E11:E12"/>
    <mergeCell ref="F11:F12"/>
    <mergeCell ref="G11:H11"/>
    <mergeCell ref="C31:D32"/>
    <mergeCell ref="C11:D12"/>
    <mergeCell ref="C19:D19"/>
    <mergeCell ref="C21:D21"/>
    <mergeCell ref="C23:D23"/>
    <mergeCell ref="C26:D26"/>
    <mergeCell ref="C27:D27"/>
    <mergeCell ref="C53:D53"/>
    <mergeCell ref="E53:F53"/>
    <mergeCell ref="C33:C36"/>
    <mergeCell ref="C28:D28"/>
    <mergeCell ref="G6:H6"/>
    <mergeCell ref="E8:F8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37:F37"/>
    <mergeCell ref="E43:F43"/>
    <mergeCell ref="E35:F35"/>
    <mergeCell ref="E33:F33"/>
    <mergeCell ref="E38:F38"/>
    <mergeCell ref="E39:F39"/>
    <mergeCell ref="E40:F40"/>
    <mergeCell ref="E41:F41"/>
    <mergeCell ref="E42:F42"/>
  </mergeCells>
  <phoneticPr fontId="2"/>
  <dataValidations count="2">
    <dataValidation type="list" allowBlank="1" showInputMessage="1" showErrorMessage="1" sqref="B13:B28 B34 B36 B38:B52" xr:uid="{2F352C8F-1C77-4C36-9812-495200CAE4F0}">
      <formula1>"○,　"</formula1>
    </dataValidation>
    <dataValidation type="list" allowBlank="1" showInputMessage="1" showErrorMessage="1" sqref="F34 F36" xr:uid="{975376FB-37B3-4CAF-8C72-D29FF18996A0}">
      <formula1>"1,2,3,4,5"</formula1>
    </dataValidation>
  </dataValidations>
  <pageMargins left="0.7" right="0.7" top="0.75" bottom="0.75" header="0.3" footer="0.3"/>
  <pageSetup paperSize="9" scale="3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127528B18F436488EC44FB90313A343" ma:contentTypeVersion="12" ma:contentTypeDescription="新しいドキュメントを作成します。" ma:contentTypeScope="" ma:versionID="904004597b43be88e25ecd112437795a">
  <xsd:schema xmlns:xsd="http://www.w3.org/2001/XMLSchema" xmlns:xs="http://www.w3.org/2001/XMLSchema" xmlns:p="http://schemas.microsoft.com/office/2006/metadata/properties" xmlns:ns2="c89abb87-24ce-4f2b-a579-f40fd4070ce4" xmlns:ns3="491856dc-5733-4bf3-958b-07705ff61b3a" targetNamespace="http://schemas.microsoft.com/office/2006/metadata/properties" ma:root="true" ma:fieldsID="45e3127741d4010ddd0482847964bdbb" ns2:_="" ns3:_="">
    <xsd:import namespace="c89abb87-24ce-4f2b-a579-f40fd4070ce4"/>
    <xsd:import namespace="491856dc-5733-4bf3-958b-07705ff61b3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SearchPropertie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9abb87-24ce-4f2b-a579-f40fd4070c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画像タグ" ma:readOnly="false" ma:fieldId="{5cf76f15-5ced-4ddc-b409-7134ff3c332f}" ma:taxonomyMulti="true" ma:sspId="fe9f295f-e919-4720-b575-6026febe418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1856dc-5733-4bf3-958b-07705ff61b3a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e2ba3e48-9344-4444-a6b4-bf86302d7912}" ma:internalName="TaxCatchAll" ma:showField="CatchAllData" ma:web="491856dc-5733-4bf3-958b-07705ff61b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89abb87-24ce-4f2b-a579-f40fd4070ce4">
      <Terms xmlns="http://schemas.microsoft.com/office/infopath/2007/PartnerControls"/>
    </lcf76f155ced4ddcb4097134ff3c332f>
    <TaxCatchAll xmlns="491856dc-5733-4bf3-958b-07705ff61b3a" xsi:nil="true"/>
  </documentManagement>
</p:properties>
</file>

<file path=customXml/itemProps1.xml><?xml version="1.0" encoding="utf-8"?>
<ds:datastoreItem xmlns:ds="http://schemas.openxmlformats.org/officeDocument/2006/customXml" ds:itemID="{ED7D57B4-191E-4E2B-917E-168D71C9BD75}"/>
</file>

<file path=customXml/itemProps2.xml><?xml version="1.0" encoding="utf-8"?>
<ds:datastoreItem xmlns:ds="http://schemas.openxmlformats.org/officeDocument/2006/customXml" ds:itemID="{D12952C9-674C-443A-9555-6EB7B86DD8B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26C6FD-8842-4BC5-BE57-2CD10025956A}">
  <ds:schemaRefs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a1eea7b0-2354-4063-b85b-41dbbb654c4c"/>
    <ds:schemaRef ds:uri="c8ae46a4-1088-4ccd-93fa-3c1f86a99185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価格</vt:lpstr>
      <vt:lpstr>価格!Print_Area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ARINAMI Miho (有南 未穂)</dc:creator>
  <cp:keywords/>
  <dc:description/>
  <cp:lastModifiedBy>落合江里</cp:lastModifiedBy>
  <cp:revision/>
  <cp:lastPrinted>2022-06-22T00:57:03Z</cp:lastPrinted>
  <dcterms:created xsi:type="dcterms:W3CDTF">2021-06-17T02:12:55Z</dcterms:created>
  <dcterms:modified xsi:type="dcterms:W3CDTF">2024-03-14T05:51:00Z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0x010100B127528B18F436488EC44FB90313A343</vt:lpwstr>
  </property>
</Properties>
</file>