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yanmarglobal.sharepoint.com/sites/ka0120/Lib/部内共有/03．プロモーションG/030_年間業務/オンライン商談/20250401_価格改定/"/>
    </mc:Choice>
  </mc:AlternateContent>
  <xr:revisionPtr revIDLastSave="28" documentId="13_ncr:1_{C098C199-1B53-43FD-88B2-76C6B81ED67C}" xr6:coauthVersionLast="47" xr6:coauthVersionMax="47" xr10:uidLastSave="{65A0B631-9F08-44EF-BEBC-17FD7C5A6688}"/>
  <bookViews>
    <workbookView xWindow="-120" yWindow="-120" windowWidth="29040" windowHeight="17520" xr2:uid="{4D345C25-4B1C-455F-83F5-3CA6FFF4C674}"/>
  </bookViews>
  <sheets>
    <sheet name="価格" sheetId="5" r:id="rId1"/>
  </sheets>
  <definedNames>
    <definedName name="_xlnm._FilterDatabase" localSheetId="0" hidden="1">価格!$A$25:$I$49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2" i="5" l="1"/>
  <c r="H21" i="5"/>
  <c r="H20" i="5"/>
  <c r="H19" i="5"/>
  <c r="H18" i="5"/>
  <c r="H17" i="5"/>
  <c r="H16" i="5"/>
  <c r="H15" i="5"/>
  <c r="H14" i="5"/>
  <c r="H13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G30" i="5"/>
  <c r="G28" i="5"/>
  <c r="H27" i="5" l="1"/>
  <c r="H8" i="5" l="1"/>
  <c r="G8" i="5"/>
</calcChain>
</file>

<file path=xl/sharedStrings.xml><?xml version="1.0" encoding="utf-8"?>
<sst xmlns="http://schemas.openxmlformats.org/spreadsheetml/2006/main" count="130" uniqueCount="90">
  <si>
    <t>ファイルを開いた際、「保護ビュー」が表示された場合は、「編集を有効にする」を押してください。</t>
    <rPh sb="5" eb="6">
      <t>ヒラ</t>
    </rPh>
    <rPh sb="8" eb="9">
      <t>サイ</t>
    </rPh>
    <phoneticPr fontId="2"/>
  </si>
  <si>
    <t>お勧めするトラクター､オプションを事前に選択しているので、お客様の要望に合わせて変更をお願いします。</t>
    <rPh sb="1" eb="2">
      <t>スス</t>
    </rPh>
    <rPh sb="17" eb="19">
      <t>ジゼン</t>
    </rPh>
    <rPh sb="20" eb="22">
      <t>センタク</t>
    </rPh>
    <rPh sb="30" eb="32">
      <t>キャクサマ</t>
    </rPh>
    <rPh sb="33" eb="35">
      <t>ヨウボウ</t>
    </rPh>
    <rPh sb="36" eb="37">
      <t>ア</t>
    </rPh>
    <rPh sb="40" eb="42">
      <t>ヘンコウ</t>
    </rPh>
    <rPh sb="44" eb="45">
      <t>ネガ</t>
    </rPh>
    <phoneticPr fontId="2"/>
  </si>
  <si>
    <t>黄色内をプルダウンで選択してください。</t>
    <rPh sb="0" eb="2">
      <t>キイロ</t>
    </rPh>
    <rPh sb="2" eb="3">
      <t>ナイ</t>
    </rPh>
    <rPh sb="10" eb="12">
      <t>センタク</t>
    </rPh>
    <phoneticPr fontId="2"/>
  </si>
  <si>
    <t>メーカー希望小売価格</t>
  </si>
  <si>
    <t>（税抜・円）</t>
  </si>
  <si>
    <t>(10%税込・円)</t>
    <phoneticPr fontId="2"/>
  </si>
  <si>
    <t>合計</t>
    <rPh sb="0" eb="2">
      <t>ゴウケイ</t>
    </rPh>
    <phoneticPr fontId="2"/>
  </si>
  <si>
    <t>※オプションを取り付ける場合、別途取付工賃が発生する場合があります。</t>
  </si>
  <si>
    <t>トラクター</t>
    <phoneticPr fontId="2"/>
  </si>
  <si>
    <t>選択</t>
    <rPh sb="0" eb="2">
      <t>センタク</t>
    </rPh>
    <phoneticPr fontId="2"/>
  </si>
  <si>
    <t>エンジン馬力(PS)</t>
    <rPh sb="4" eb="6">
      <t>バリキ</t>
    </rPh>
    <phoneticPr fontId="2"/>
  </si>
  <si>
    <t>販売型式</t>
    <phoneticPr fontId="2"/>
  </si>
  <si>
    <t>仕様</t>
  </si>
  <si>
    <t>備考</t>
  </si>
  <si>
    <t>　</t>
  </si>
  <si>
    <t>YT225A</t>
    <phoneticPr fontId="2"/>
  </si>
  <si>
    <t>CU</t>
    <phoneticPr fontId="2"/>
  </si>
  <si>
    <t>C：フルクローラ
U：水平制御（UFO）
Q：キャビン
K：クイックヒッチ
P：「制限を受けた自動車の標識」を同梱
サイドロータリー耕幅（mm）
S6：サイドロータリー耕幅 1,600mm
S7：サイドロータリー耕幅 1,700mm
S8：サイドロータリー耕幅 1,800mm</t>
    <phoneticPr fontId="2"/>
  </si>
  <si>
    <t>YT225A</t>
  </si>
  <si>
    <t>CUQ</t>
    <phoneticPr fontId="2"/>
  </si>
  <si>
    <t>CUN</t>
    <phoneticPr fontId="2"/>
  </si>
  <si>
    <t>CUQKS6P</t>
    <phoneticPr fontId="2"/>
  </si>
  <si>
    <t>CUQKS7P</t>
    <phoneticPr fontId="2"/>
  </si>
  <si>
    <t>CUQKS8P</t>
    <phoneticPr fontId="2"/>
  </si>
  <si>
    <t>YT233A</t>
    <phoneticPr fontId="2"/>
  </si>
  <si>
    <t>YT233A</t>
  </si>
  <si>
    <t>○</t>
  </si>
  <si>
    <t>オプション</t>
    <phoneticPr fontId="2"/>
  </si>
  <si>
    <t>品名</t>
    <rPh sb="0" eb="2">
      <t>ヒンメイ</t>
    </rPh>
    <phoneticPr fontId="2"/>
  </si>
  <si>
    <t>仕様</t>
    <phoneticPr fontId="2"/>
  </si>
  <si>
    <t>又は商品コード</t>
    <rPh sb="0" eb="1">
      <t>マタ</t>
    </rPh>
    <rPh sb="2" eb="4">
      <t>ショウヒン</t>
    </rPh>
    <phoneticPr fontId="2"/>
  </si>
  <si>
    <t>フロントウェイト</t>
    <phoneticPr fontId="2"/>
  </si>
  <si>
    <t xml:space="preserve">■フロントウエイトブラケット 標準装備 </t>
  </si>
  <si>
    <t>1TS100-01001</t>
  </si>
  <si>
    <t>※5個まで装着可能</t>
  </si>
  <si>
    <t>フロントウエイト20kg</t>
  </si>
  <si>
    <t>数量</t>
    <rPh sb="0" eb="2">
      <t>スウリョウ</t>
    </rPh>
    <phoneticPr fontId="2"/>
  </si>
  <si>
    <t>必要数選択してください。</t>
    <rPh sb="0" eb="2">
      <t>ヒツヨウ</t>
    </rPh>
    <rPh sb="2" eb="3">
      <t>スウ</t>
    </rPh>
    <rPh sb="3" eb="5">
      <t>センタク</t>
    </rPh>
    <phoneticPr fontId="2"/>
  </si>
  <si>
    <t>1TS100-02001</t>
  </si>
  <si>
    <t>フロントウエイト30kg</t>
  </si>
  <si>
    <t>ブラケットKIT（フロントウエイト）</t>
    <phoneticPr fontId="2"/>
  </si>
  <si>
    <t>1A8408-10500</t>
    <phoneticPr fontId="2"/>
  </si>
  <si>
    <t>※フロントウエイトを 8個 まで装着可能にします。</t>
    <rPh sb="18" eb="20">
      <t>カノウ</t>
    </rPh>
    <phoneticPr fontId="2"/>
  </si>
  <si>
    <t>ブラケットKIT（ウエイト サイド）</t>
    <phoneticPr fontId="2"/>
  </si>
  <si>
    <t>※サイドのウエイトを 4個 まで装着可能にします。</t>
    <rPh sb="18" eb="20">
      <t>カノウ</t>
    </rPh>
    <phoneticPr fontId="2"/>
  </si>
  <si>
    <t>キャノピー（安全フレーム用）</t>
  </si>
  <si>
    <t>ST200B,TNTH</t>
    <phoneticPr fontId="2"/>
  </si>
  <si>
    <t>ワークランプ（安全フレーム用）</t>
  </si>
  <si>
    <t>ランプKIT（ワーク）</t>
  </si>
  <si>
    <t>1A8400-54010</t>
    <phoneticPr fontId="2"/>
  </si>
  <si>
    <t>サブコン</t>
    <phoneticPr fontId="2"/>
  </si>
  <si>
    <t>安全フレーム用</t>
  </si>
  <si>
    <t>7TR104-00700</t>
  </si>
  <si>
    <t>キャビン用</t>
  </si>
  <si>
    <t>7TR104-00800</t>
  </si>
  <si>
    <t>けん引関係</t>
  </si>
  <si>
    <t>ドローバヒッチKIT ※1</t>
    <phoneticPr fontId="2"/>
  </si>
  <si>
    <t>198200-75702</t>
    <phoneticPr fontId="2"/>
  </si>
  <si>
    <t>リンケージドローバ</t>
  </si>
  <si>
    <t>HIC-14010000</t>
  </si>
  <si>
    <t>オーディオKIT</t>
    <phoneticPr fontId="2"/>
  </si>
  <si>
    <t>CD KIT（外部入力付）</t>
    <phoneticPr fontId="2"/>
  </si>
  <si>
    <t>1A8408-86970</t>
    <phoneticPr fontId="2"/>
  </si>
  <si>
    <t>キャビン用</t>
    <rPh sb="4" eb="5">
      <t>ヨウ</t>
    </rPh>
    <phoneticPr fontId="2"/>
  </si>
  <si>
    <t>取付け KITのみ ※2</t>
    <phoneticPr fontId="2"/>
  </si>
  <si>
    <t>1A8408-86930</t>
    <phoneticPr fontId="2"/>
  </si>
  <si>
    <t>シートカバー</t>
  </si>
  <si>
    <t>7TS901-10000</t>
  </si>
  <si>
    <t>キャビン用フロアマット</t>
  </si>
  <si>
    <t>1TS901-09000</t>
  </si>
  <si>
    <t>キャスタースタンド</t>
  </si>
  <si>
    <t>サイドロータリ用</t>
  </si>
  <si>
    <t>1B1715-25802</t>
    <phoneticPr fontId="2"/>
  </si>
  <si>
    <t>センターロータリ用</t>
    <phoneticPr fontId="2"/>
  </si>
  <si>
    <t>1B1725-25802</t>
    <phoneticPr fontId="2"/>
  </si>
  <si>
    <t>尾輪</t>
  </si>
  <si>
    <t>1B1715-25501</t>
    <phoneticPr fontId="2"/>
  </si>
  <si>
    <t>センターロータリ用</t>
  </si>
  <si>
    <t>1B1725-25501</t>
    <phoneticPr fontId="2"/>
  </si>
  <si>
    <t>延長 100KIT</t>
  </si>
  <si>
    <t>センターロータリ用延長爪軸</t>
    <phoneticPr fontId="2"/>
  </si>
  <si>
    <t>1B1623-29000-1</t>
    <phoneticPr fontId="2"/>
  </si>
  <si>
    <t>延長 150KIT</t>
    <phoneticPr fontId="2"/>
  </si>
  <si>
    <t>1B1625-29000-1</t>
    <phoneticPr fontId="2"/>
  </si>
  <si>
    <t>代かき用リヤカバー
アシスタント</t>
    <phoneticPr fontId="2"/>
  </si>
  <si>
    <t>サイドロータリ用</t>
    <phoneticPr fontId="2"/>
  </si>
  <si>
    <t>SPRG-EBS,RTRA</t>
    <phoneticPr fontId="2"/>
  </si>
  <si>
    <t>※１　道路走行時は使用しないでください。</t>
    <phoneticPr fontId="2"/>
  </si>
  <si>
    <t>※２　市販のCDオーディオを取り付ける為のKITです。</t>
    <phoneticPr fontId="2"/>
  </si>
  <si>
    <t>1A8433-10601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</si>
</sst>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1"/>
      <color rgb="FF333333"/>
      <name val="Meiryo UI"/>
      <family val="3"/>
      <charset val="128"/>
    </font>
    <font>
      <sz val="16"/>
      <color rgb="FFC00000"/>
      <name val="Meiryo UI"/>
      <family val="3"/>
      <charset val="128"/>
    </font>
    <font>
      <sz val="11"/>
      <name val="Meiryo UI"/>
      <family val="3"/>
      <charset val="128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theme="0"/>
      <name val="Meiryo UI"/>
      <family val="3"/>
      <charset val="128"/>
    </font>
    <font>
      <b/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3" fillId="0" borderId="16" xfId="0" applyFont="1" applyBorder="1">
      <alignment vertical="center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0" fontId="3" fillId="0" borderId="29" xfId="0" applyFont="1" applyBorder="1">
      <alignment vertical="center"/>
    </xf>
    <xf numFmtId="0" fontId="3" fillId="2" borderId="0" xfId="0" applyFont="1" applyFill="1">
      <alignment vertical="center"/>
    </xf>
    <xf numFmtId="0" fontId="3" fillId="2" borderId="16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17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2" borderId="22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/>
    </xf>
    <xf numFmtId="0" fontId="3" fillId="0" borderId="47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3" fillId="0" borderId="32" xfId="0" applyFont="1" applyBorder="1" applyAlignment="1">
      <alignment horizontal="left" vertical="center"/>
    </xf>
    <xf numFmtId="0" fontId="6" fillId="0" borderId="5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0" xfId="0" applyFo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top" wrapText="1"/>
    </xf>
    <xf numFmtId="0" fontId="6" fillId="0" borderId="20" xfId="0" applyFont="1" applyBorder="1" applyAlignment="1">
      <alignment horizontal="center" vertical="top" wrapText="1"/>
    </xf>
    <xf numFmtId="0" fontId="6" fillId="0" borderId="4" xfId="0" applyFont="1" applyBorder="1">
      <alignment vertical="center"/>
    </xf>
    <xf numFmtId="38" fontId="6" fillId="0" borderId="11" xfId="1" applyFont="1" applyBorder="1">
      <alignment vertical="center"/>
    </xf>
    <xf numFmtId="3" fontId="6" fillId="0" borderId="19" xfId="0" applyNumberFormat="1" applyFont="1" applyBorder="1" applyAlignment="1">
      <alignment horizontal="right" vertical="top" wrapText="1"/>
    </xf>
    <xf numFmtId="0" fontId="6" fillId="0" borderId="48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6" fillId="2" borderId="25" xfId="0" applyFont="1" applyFill="1" applyBorder="1">
      <alignment vertical="center"/>
    </xf>
    <xf numFmtId="3" fontId="6" fillId="0" borderId="41" xfId="0" applyNumberFormat="1" applyFont="1" applyBorder="1" applyAlignment="1">
      <alignment horizontal="right" vertical="center" wrapText="1"/>
    </xf>
    <xf numFmtId="3" fontId="6" fillId="0" borderId="46" xfId="0" applyNumberFormat="1" applyFont="1" applyBorder="1" applyAlignment="1">
      <alignment horizontal="right" vertical="center" wrapText="1"/>
    </xf>
    <xf numFmtId="0" fontId="6" fillId="0" borderId="59" xfId="0" applyFont="1" applyBorder="1">
      <alignment vertical="center"/>
    </xf>
    <xf numFmtId="0" fontId="6" fillId="0" borderId="25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38" xfId="0" applyFont="1" applyBorder="1">
      <alignment vertical="center"/>
    </xf>
    <xf numFmtId="0" fontId="6" fillId="0" borderId="49" xfId="0" applyFont="1" applyBorder="1" applyAlignment="1">
      <alignment vertical="center" wrapText="1"/>
    </xf>
    <xf numFmtId="0" fontId="6" fillId="0" borderId="43" xfId="0" applyFont="1" applyBorder="1">
      <alignment vertical="center"/>
    </xf>
    <xf numFmtId="0" fontId="6" fillId="0" borderId="50" xfId="0" applyFont="1" applyBorder="1">
      <alignment vertical="center"/>
    </xf>
    <xf numFmtId="0" fontId="6" fillId="0" borderId="56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6" xfId="0" applyFont="1" applyBorder="1">
      <alignment vertical="center"/>
    </xf>
    <xf numFmtId="0" fontId="6" fillId="0" borderId="62" xfId="0" applyFont="1" applyBorder="1">
      <alignment vertical="center"/>
    </xf>
    <xf numFmtId="0" fontId="6" fillId="0" borderId="49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>
      <alignment vertical="center"/>
    </xf>
    <xf numFmtId="3" fontId="3" fillId="0" borderId="63" xfId="0" applyNumberFormat="1" applyFont="1" applyBorder="1" applyAlignment="1">
      <alignment horizontal="right" vertical="center" wrapText="1" indent="1"/>
    </xf>
    <xf numFmtId="38" fontId="3" fillId="3" borderId="64" xfId="1" applyFont="1" applyFill="1" applyBorder="1" applyAlignment="1">
      <alignment horizontal="right" vertical="center"/>
    </xf>
    <xf numFmtId="3" fontId="3" fillId="0" borderId="65" xfId="0" applyNumberFormat="1" applyFont="1" applyBorder="1" applyAlignment="1">
      <alignment horizontal="right" vertical="center" wrapText="1" indent="1"/>
    </xf>
    <xf numFmtId="38" fontId="3" fillId="3" borderId="66" xfId="1" applyFont="1" applyFill="1" applyBorder="1" applyAlignment="1">
      <alignment horizontal="right" vertical="center"/>
    </xf>
    <xf numFmtId="3" fontId="3" fillId="0" borderId="67" xfId="0" applyNumberFormat="1" applyFont="1" applyBorder="1" applyAlignment="1">
      <alignment horizontal="right" vertical="center" wrapText="1" indent="1"/>
    </xf>
    <xf numFmtId="38" fontId="3" fillId="3" borderId="50" xfId="1" applyFont="1" applyFill="1" applyBorder="1" applyAlignment="1">
      <alignment horizontal="right" vertical="center"/>
    </xf>
    <xf numFmtId="3" fontId="3" fillId="0" borderId="68" xfId="0" applyNumberFormat="1" applyFont="1" applyBorder="1" applyAlignment="1">
      <alignment horizontal="right" vertical="center" wrapText="1" indent="1"/>
    </xf>
    <xf numFmtId="38" fontId="3" fillId="3" borderId="49" xfId="1" applyFont="1" applyFill="1" applyBorder="1" applyAlignment="1">
      <alignment horizontal="right" vertical="center"/>
    </xf>
    <xf numFmtId="3" fontId="3" fillId="0" borderId="69" xfId="0" applyNumberFormat="1" applyFont="1" applyBorder="1" applyAlignment="1">
      <alignment horizontal="right" vertical="center" wrapText="1" indent="1"/>
    </xf>
    <xf numFmtId="38" fontId="3" fillId="3" borderId="70" xfId="1" applyFont="1" applyFill="1" applyBorder="1" applyAlignment="1">
      <alignment horizontal="right" vertical="center"/>
    </xf>
    <xf numFmtId="38" fontId="6" fillId="0" borderId="5" xfId="1" applyFont="1" applyFill="1" applyBorder="1">
      <alignment vertical="center"/>
    </xf>
    <xf numFmtId="38" fontId="6" fillId="0" borderId="6" xfId="1" applyFont="1" applyFill="1" applyBorder="1">
      <alignment vertical="center"/>
    </xf>
    <xf numFmtId="38" fontId="6" fillId="0" borderId="1" xfId="1" applyFont="1" applyFill="1" applyBorder="1">
      <alignment vertical="center"/>
    </xf>
    <xf numFmtId="38" fontId="6" fillId="0" borderId="2" xfId="1" applyFont="1" applyFill="1" applyBorder="1" applyAlignment="1">
      <alignment vertical="center"/>
    </xf>
    <xf numFmtId="38" fontId="6" fillId="0" borderId="45" xfId="1" applyFont="1" applyFill="1" applyBorder="1" applyAlignment="1">
      <alignment vertical="center"/>
    </xf>
    <xf numFmtId="3" fontId="6" fillId="0" borderId="20" xfId="0" applyNumberFormat="1" applyFont="1" applyBorder="1" applyAlignment="1">
      <alignment horizontal="right" vertical="center" wrapText="1"/>
    </xf>
    <xf numFmtId="38" fontId="6" fillId="0" borderId="2" xfId="1" applyFont="1" applyFill="1" applyBorder="1">
      <alignment vertical="center"/>
    </xf>
    <xf numFmtId="38" fontId="6" fillId="0" borderId="40" xfId="1" applyFont="1" applyFill="1" applyBorder="1" applyAlignment="1">
      <alignment vertical="center"/>
    </xf>
    <xf numFmtId="38" fontId="6" fillId="0" borderId="60" xfId="1" applyFont="1" applyFill="1" applyBorder="1" applyAlignment="1">
      <alignment vertical="center"/>
    </xf>
    <xf numFmtId="38" fontId="6" fillId="0" borderId="12" xfId="1" applyFont="1" applyFill="1" applyBorder="1" applyAlignment="1">
      <alignment vertical="center"/>
    </xf>
    <xf numFmtId="0" fontId="7" fillId="0" borderId="51" xfId="0" applyFont="1" applyBorder="1" applyAlignment="1">
      <alignment vertical="top" wrapText="1"/>
    </xf>
    <xf numFmtId="0" fontId="7" fillId="0" borderId="52" xfId="0" applyFont="1" applyBorder="1" applyAlignment="1">
      <alignment vertical="top" wrapText="1"/>
    </xf>
    <xf numFmtId="0" fontId="7" fillId="0" borderId="9" xfId="0" applyFont="1" applyBorder="1" applyAlignment="1">
      <alignment vertical="top" wrapText="1"/>
    </xf>
    <xf numFmtId="0" fontId="8" fillId="0" borderId="52" xfId="0" applyFont="1" applyBorder="1" applyAlignment="1">
      <alignment vertical="top" wrapText="1"/>
    </xf>
    <xf numFmtId="0" fontId="8" fillId="0" borderId="55" xfId="0" applyFont="1" applyBorder="1" applyAlignment="1">
      <alignment vertical="top" wrapText="1"/>
    </xf>
    <xf numFmtId="0" fontId="6" fillId="0" borderId="62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center" indent="1"/>
    </xf>
    <xf numFmtId="0" fontId="6" fillId="0" borderId="25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6" fillId="0" borderId="33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51" xfId="0" applyFont="1" applyBorder="1" applyAlignment="1">
      <alignment horizontal="left" vertical="top"/>
    </xf>
    <xf numFmtId="0" fontId="6" fillId="0" borderId="52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16" xfId="0" applyFont="1" applyBorder="1" applyAlignment="1">
      <alignment vertical="top" wrapText="1"/>
    </xf>
    <xf numFmtId="0" fontId="3" fillId="0" borderId="17" xfId="0" applyFont="1" applyBorder="1" applyAlignment="1">
      <alignment vertical="top"/>
    </xf>
    <xf numFmtId="0" fontId="3" fillId="0" borderId="15" xfId="0" applyFont="1" applyBorder="1" applyAlignment="1">
      <alignment vertical="top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top" wrapText="1"/>
    </xf>
    <xf numFmtId="0" fontId="6" fillId="0" borderId="19" xfId="0" applyFont="1" applyBorder="1" applyAlignment="1">
      <alignment horizontal="center" vertical="top" wrapText="1"/>
    </xf>
    <xf numFmtId="0" fontId="6" fillId="0" borderId="30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54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0" xfId="0" applyFont="1" applyBorder="1" applyAlignment="1">
      <alignment horizontal="left" vertical="center" indent="1"/>
    </xf>
    <xf numFmtId="0" fontId="6" fillId="0" borderId="24" xfId="0" applyFont="1" applyBorder="1" applyAlignment="1">
      <alignment horizontal="left" vertical="center" indent="1"/>
    </xf>
    <xf numFmtId="0" fontId="6" fillId="0" borderId="38" xfId="0" applyFont="1" applyBorder="1" applyAlignment="1">
      <alignment horizontal="left" vertical="center" indent="1"/>
    </xf>
    <xf numFmtId="0" fontId="6" fillId="0" borderId="39" xfId="0" applyFont="1" applyBorder="1" applyAlignment="1">
      <alignment horizontal="left" vertical="center" indent="1"/>
    </xf>
    <xf numFmtId="0" fontId="6" fillId="0" borderId="43" xfId="0" applyFont="1" applyBorder="1" applyAlignment="1">
      <alignment horizontal="left" vertical="center" indent="1"/>
    </xf>
    <xf numFmtId="0" fontId="6" fillId="0" borderId="44" xfId="0" applyFont="1" applyBorder="1" applyAlignment="1">
      <alignment horizontal="left" vertical="center" indent="1"/>
    </xf>
    <xf numFmtId="0" fontId="9" fillId="4" borderId="26" xfId="0" applyFont="1" applyFill="1" applyBorder="1" applyAlignment="1">
      <alignment horizontal="center" vertical="center"/>
    </xf>
    <xf numFmtId="0" fontId="9" fillId="4" borderId="27" xfId="0" applyFont="1" applyFill="1" applyBorder="1" applyAlignment="1">
      <alignment horizontal="center" vertical="center"/>
    </xf>
    <xf numFmtId="38" fontId="10" fillId="0" borderId="28" xfId="1" applyFont="1" applyBorder="1">
      <alignment vertical="center"/>
    </xf>
    <xf numFmtId="38" fontId="10" fillId="0" borderId="27" xfId="1" applyFont="1" applyBorder="1">
      <alignment vertical="center"/>
    </xf>
    <xf numFmtId="0" fontId="6" fillId="0" borderId="31" xfId="0" applyFont="1" applyFill="1" applyBorder="1" applyAlignment="1">
      <alignment horizontal="left" vertical="center" indent="1"/>
    </xf>
    <xf numFmtId="0" fontId="6" fillId="0" borderId="25" xfId="0" applyFont="1" applyFill="1" applyBorder="1" applyAlignment="1">
      <alignment horizontal="left" vertical="center" indent="1"/>
    </xf>
    <xf numFmtId="38" fontId="6" fillId="0" borderId="5" xfId="1" applyFont="1" applyFill="1" applyBorder="1" applyAlignment="1">
      <alignment vertical="center"/>
    </xf>
    <xf numFmtId="3" fontId="6" fillId="0" borderId="61" xfId="0" applyNumberFormat="1" applyFont="1" applyFill="1" applyBorder="1" applyAlignment="1">
      <alignment horizontal="right" vertical="center" wrapText="1"/>
    </xf>
    <xf numFmtId="38" fontId="6" fillId="0" borderId="13" xfId="1" applyFont="1" applyFill="1" applyBorder="1" applyAlignment="1">
      <alignment vertical="center"/>
    </xf>
    <xf numFmtId="0" fontId="6" fillId="0" borderId="38" xfId="0" applyFont="1" applyFill="1" applyBorder="1" applyAlignment="1">
      <alignment horizontal="left" vertical="center" indent="1"/>
    </xf>
    <xf numFmtId="0" fontId="6" fillId="0" borderId="39" xfId="0" applyFont="1" applyFill="1" applyBorder="1" applyAlignment="1">
      <alignment horizontal="left" vertical="center" indent="1"/>
    </xf>
    <xf numFmtId="3" fontId="6" fillId="0" borderId="41" xfId="0" applyNumberFormat="1" applyFont="1" applyFill="1" applyBorder="1" applyAlignment="1">
      <alignment horizontal="right" vertical="center" wrapText="1"/>
    </xf>
    <xf numFmtId="0" fontId="6" fillId="0" borderId="43" xfId="0" applyFont="1" applyFill="1" applyBorder="1" applyAlignment="1">
      <alignment horizontal="left" vertical="center" indent="1"/>
    </xf>
    <xf numFmtId="0" fontId="6" fillId="0" borderId="44" xfId="0" applyFont="1" applyFill="1" applyBorder="1" applyAlignment="1">
      <alignment horizontal="left" vertical="center" indent="1"/>
    </xf>
    <xf numFmtId="3" fontId="6" fillId="0" borderId="46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</cellXfs>
  <cellStyles count="2">
    <cellStyle name="桁区切り" xfId="1" builtinId="6"/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A7439-A434-4CF0-AB92-CF53577ABC5F}">
  <dimension ref="B2:I52"/>
  <sheetViews>
    <sheetView tabSelected="1" zoomScaleNormal="100" workbookViewId="0"/>
  </sheetViews>
  <sheetFormatPr defaultColWidth="8.75" defaultRowHeight="15.75" x14ac:dyDescent="0.4"/>
  <cols>
    <col min="1" max="1" width="2.25" style="1" customWidth="1"/>
    <col min="2" max="2" width="8.75" style="1"/>
    <col min="3" max="3" width="24.5" style="1" customWidth="1"/>
    <col min="4" max="4" width="21.75" style="1" customWidth="1"/>
    <col min="5" max="5" width="11.875" style="1" customWidth="1"/>
    <col min="6" max="6" width="12.375" style="1" bestFit="1" customWidth="1"/>
    <col min="7" max="7" width="14" style="1" bestFit="1" customWidth="1"/>
    <col min="8" max="8" width="13.75" style="1" bestFit="1" customWidth="1"/>
    <col min="9" max="9" width="39.125" style="1" customWidth="1"/>
    <col min="10" max="16384" width="8.75" style="1"/>
  </cols>
  <sheetData>
    <row r="2" spans="2:9" ht="21" x14ac:dyDescent="0.4">
      <c r="B2" s="19" t="s">
        <v>0</v>
      </c>
    </row>
    <row r="4" spans="2:9" x14ac:dyDescent="0.4">
      <c r="B4" s="1" t="s">
        <v>1</v>
      </c>
    </row>
    <row r="5" spans="2:9" ht="16.5" thickBot="1" x14ac:dyDescent="0.45">
      <c r="B5" s="9"/>
      <c r="C5" s="1" t="s">
        <v>2</v>
      </c>
    </row>
    <row r="6" spans="2:9" x14ac:dyDescent="0.4">
      <c r="G6" s="83" t="s">
        <v>3</v>
      </c>
      <c r="H6" s="84"/>
    </row>
    <row r="7" spans="2:9" ht="16.5" thickBot="1" x14ac:dyDescent="0.45">
      <c r="G7" s="6" t="s">
        <v>4</v>
      </c>
      <c r="H7" s="7" t="s">
        <v>5</v>
      </c>
    </row>
    <row r="8" spans="2:9" ht="32.25" customHeight="1" thickBot="1" x14ac:dyDescent="0.45">
      <c r="D8" s="8"/>
      <c r="E8" s="128" t="s">
        <v>6</v>
      </c>
      <c r="F8" s="129"/>
      <c r="G8" s="130">
        <f>SUMIF(B:B,"○",G:G)</f>
        <v>5601600</v>
      </c>
      <c r="H8" s="131">
        <f>SUMIF(B:B,"○",H:H)</f>
        <v>6161760.0000000009</v>
      </c>
    </row>
    <row r="9" spans="2:9" x14ac:dyDescent="0.4">
      <c r="E9" s="1" t="s">
        <v>7</v>
      </c>
    </row>
    <row r="10" spans="2:9" ht="16.5" thickBot="1" x14ac:dyDescent="0.45">
      <c r="B10" s="1" t="s">
        <v>8</v>
      </c>
    </row>
    <row r="11" spans="2:9" s="2" customFormat="1" ht="18.75" customHeight="1" x14ac:dyDescent="0.4">
      <c r="B11" s="89" t="s">
        <v>9</v>
      </c>
      <c r="C11" s="99" t="s">
        <v>10</v>
      </c>
      <c r="D11" s="100"/>
      <c r="E11" s="91" t="s">
        <v>11</v>
      </c>
      <c r="F11" s="93" t="s">
        <v>12</v>
      </c>
      <c r="G11" s="95" t="s">
        <v>3</v>
      </c>
      <c r="H11" s="96"/>
      <c r="I11" s="97" t="s">
        <v>13</v>
      </c>
    </row>
    <row r="12" spans="2:9" s="2" customFormat="1" ht="19.5" customHeight="1" thickBot="1" x14ac:dyDescent="0.45">
      <c r="B12" s="90"/>
      <c r="C12" s="101"/>
      <c r="D12" s="102"/>
      <c r="E12" s="92"/>
      <c r="F12" s="94"/>
      <c r="G12" s="3" t="s">
        <v>4</v>
      </c>
      <c r="H12" s="4" t="s">
        <v>5</v>
      </c>
      <c r="I12" s="98"/>
    </row>
    <row r="13" spans="2:9" ht="26.25" customHeight="1" x14ac:dyDescent="0.4">
      <c r="B13" s="10" t="s">
        <v>14</v>
      </c>
      <c r="C13" s="112">
        <v>25</v>
      </c>
      <c r="D13" s="113"/>
      <c r="E13" s="74" t="s">
        <v>15</v>
      </c>
      <c r="F13" s="21" t="s">
        <v>16</v>
      </c>
      <c r="G13" s="54">
        <v>3352000</v>
      </c>
      <c r="H13" s="55">
        <f t="shared" ref="H13:H22" si="0">+G13*1.1</f>
        <v>3687200.0000000005</v>
      </c>
      <c r="I13" s="103" t="s">
        <v>17</v>
      </c>
    </row>
    <row r="14" spans="2:9" ht="26.25" customHeight="1" x14ac:dyDescent="0.4">
      <c r="B14" s="10" t="s">
        <v>14</v>
      </c>
      <c r="C14" s="114"/>
      <c r="D14" s="115"/>
      <c r="E14" s="75" t="s">
        <v>18</v>
      </c>
      <c r="F14" s="22" t="s">
        <v>19</v>
      </c>
      <c r="G14" s="56">
        <v>3895000</v>
      </c>
      <c r="H14" s="57">
        <f t="shared" si="0"/>
        <v>4284500</v>
      </c>
      <c r="I14" s="103"/>
    </row>
    <row r="15" spans="2:9" ht="26.25" customHeight="1" x14ac:dyDescent="0.4">
      <c r="B15" s="10" t="s">
        <v>14</v>
      </c>
      <c r="C15" s="114"/>
      <c r="D15" s="115"/>
      <c r="E15" s="75" t="s">
        <v>18</v>
      </c>
      <c r="F15" s="22" t="s">
        <v>20</v>
      </c>
      <c r="G15" s="56">
        <v>3340000</v>
      </c>
      <c r="H15" s="57">
        <f t="shared" si="0"/>
        <v>3674000.0000000005</v>
      </c>
      <c r="I15" s="103"/>
    </row>
    <row r="16" spans="2:9" ht="26.25" customHeight="1" x14ac:dyDescent="0.4">
      <c r="B16" s="10" t="s">
        <v>14</v>
      </c>
      <c r="C16" s="114"/>
      <c r="D16" s="115"/>
      <c r="E16" s="75" t="s">
        <v>18</v>
      </c>
      <c r="F16" s="22" t="s">
        <v>21</v>
      </c>
      <c r="G16" s="56">
        <v>4426000</v>
      </c>
      <c r="H16" s="57">
        <f t="shared" si="0"/>
        <v>4868600</v>
      </c>
      <c r="I16" s="103"/>
    </row>
    <row r="17" spans="2:9" ht="26.25" customHeight="1" x14ac:dyDescent="0.4">
      <c r="B17" s="10" t="s">
        <v>14</v>
      </c>
      <c r="C17" s="114"/>
      <c r="D17" s="115"/>
      <c r="E17" s="75" t="s">
        <v>18</v>
      </c>
      <c r="F17" s="22" t="s">
        <v>22</v>
      </c>
      <c r="G17" s="56">
        <v>4451000</v>
      </c>
      <c r="H17" s="57">
        <f t="shared" si="0"/>
        <v>4896100</v>
      </c>
      <c r="I17" s="103"/>
    </row>
    <row r="18" spans="2:9" ht="26.25" customHeight="1" x14ac:dyDescent="0.4">
      <c r="B18" s="10" t="s">
        <v>14</v>
      </c>
      <c r="C18" s="116"/>
      <c r="D18" s="117"/>
      <c r="E18" s="76" t="s">
        <v>18</v>
      </c>
      <c r="F18" s="22" t="s">
        <v>23</v>
      </c>
      <c r="G18" s="58">
        <v>4476000</v>
      </c>
      <c r="H18" s="59">
        <f t="shared" si="0"/>
        <v>4923600</v>
      </c>
      <c r="I18" s="103"/>
    </row>
    <row r="19" spans="2:9" ht="26.25" customHeight="1" x14ac:dyDescent="0.4">
      <c r="B19" s="10" t="s">
        <v>14</v>
      </c>
      <c r="C19" s="118">
        <v>33</v>
      </c>
      <c r="D19" s="119"/>
      <c r="E19" s="75" t="s">
        <v>24</v>
      </c>
      <c r="F19" s="22" t="s">
        <v>16</v>
      </c>
      <c r="G19" s="60">
        <v>4260000</v>
      </c>
      <c r="H19" s="61">
        <f t="shared" si="0"/>
        <v>4686000</v>
      </c>
      <c r="I19" s="103"/>
    </row>
    <row r="20" spans="2:9" ht="26.25" customHeight="1" x14ac:dyDescent="0.4">
      <c r="B20" s="10" t="s">
        <v>14</v>
      </c>
      <c r="C20" s="114"/>
      <c r="D20" s="115"/>
      <c r="E20" s="77" t="s">
        <v>25</v>
      </c>
      <c r="F20" s="22" t="s">
        <v>19</v>
      </c>
      <c r="G20" s="56">
        <v>4835000</v>
      </c>
      <c r="H20" s="57">
        <f t="shared" si="0"/>
        <v>5318500</v>
      </c>
      <c r="I20" s="104"/>
    </row>
    <row r="21" spans="2:9" ht="26.25" customHeight="1" x14ac:dyDescent="0.4">
      <c r="B21" s="10" t="s">
        <v>14</v>
      </c>
      <c r="C21" s="114"/>
      <c r="D21" s="115"/>
      <c r="E21" s="77" t="s">
        <v>25</v>
      </c>
      <c r="F21" s="22" t="s">
        <v>22</v>
      </c>
      <c r="G21" s="56">
        <v>5391000</v>
      </c>
      <c r="H21" s="57">
        <f t="shared" si="0"/>
        <v>5930100.0000000009</v>
      </c>
      <c r="I21" s="104"/>
    </row>
    <row r="22" spans="2:9" ht="26.25" customHeight="1" thickBot="1" x14ac:dyDescent="0.45">
      <c r="B22" s="15" t="s">
        <v>26</v>
      </c>
      <c r="C22" s="120"/>
      <c r="D22" s="121"/>
      <c r="E22" s="78" t="s">
        <v>25</v>
      </c>
      <c r="F22" s="24" t="s">
        <v>23</v>
      </c>
      <c r="G22" s="62">
        <v>5416000</v>
      </c>
      <c r="H22" s="63">
        <f t="shared" si="0"/>
        <v>5957600.0000000009</v>
      </c>
      <c r="I22" s="105"/>
    </row>
    <row r="23" spans="2:9" ht="16.5" thickBot="1" x14ac:dyDescent="0.45">
      <c r="B23" s="1" t="s">
        <v>27</v>
      </c>
      <c r="C23" s="25"/>
      <c r="D23" s="25"/>
      <c r="E23" s="25"/>
      <c r="F23" s="25"/>
      <c r="G23" s="25"/>
      <c r="H23" s="25"/>
    </row>
    <row r="24" spans="2:9" s="2" customFormat="1" ht="18.75" customHeight="1" x14ac:dyDescent="0.4">
      <c r="B24" s="106" t="s">
        <v>9</v>
      </c>
      <c r="C24" s="112" t="s">
        <v>28</v>
      </c>
      <c r="D24" s="113"/>
      <c r="E24" s="26" t="s">
        <v>11</v>
      </c>
      <c r="F24" s="27" t="s">
        <v>29</v>
      </c>
      <c r="G24" s="108" t="s">
        <v>3</v>
      </c>
      <c r="H24" s="109"/>
      <c r="I24" s="97" t="s">
        <v>13</v>
      </c>
    </row>
    <row r="25" spans="2:9" s="2" customFormat="1" ht="19.5" customHeight="1" thickBot="1" x14ac:dyDescent="0.45">
      <c r="B25" s="107"/>
      <c r="C25" s="120"/>
      <c r="D25" s="121"/>
      <c r="E25" s="110" t="s">
        <v>30</v>
      </c>
      <c r="F25" s="111"/>
      <c r="G25" s="28" t="s">
        <v>4</v>
      </c>
      <c r="H25" s="29" t="s">
        <v>5</v>
      </c>
      <c r="I25" s="98"/>
    </row>
    <row r="26" spans="2:9" ht="21" customHeight="1" x14ac:dyDescent="0.4">
      <c r="B26" s="16"/>
      <c r="C26" s="87" t="s">
        <v>31</v>
      </c>
      <c r="D26" s="30"/>
      <c r="E26" s="85"/>
      <c r="F26" s="86"/>
      <c r="G26" s="31"/>
      <c r="H26" s="32"/>
      <c r="I26" s="11" t="s">
        <v>32</v>
      </c>
    </row>
    <row r="27" spans="2:9" ht="21" customHeight="1" x14ac:dyDescent="0.4">
      <c r="B27" s="12"/>
      <c r="C27" s="88"/>
      <c r="D27" s="33"/>
      <c r="E27" s="132" t="s">
        <v>33</v>
      </c>
      <c r="F27" s="133"/>
      <c r="G27" s="64">
        <v>10600</v>
      </c>
      <c r="H27" s="65">
        <f>G27*1.1</f>
        <v>11660.000000000002</v>
      </c>
      <c r="I27" s="12" t="s">
        <v>34</v>
      </c>
    </row>
    <row r="28" spans="2:9" ht="21" customHeight="1" x14ac:dyDescent="0.4">
      <c r="B28" s="10"/>
      <c r="C28" s="88"/>
      <c r="D28" s="34" t="s">
        <v>35</v>
      </c>
      <c r="E28" s="35" t="s">
        <v>36</v>
      </c>
      <c r="F28" s="36">
        <v>1</v>
      </c>
      <c r="G28" s="64">
        <f>+G27*F28</f>
        <v>10600</v>
      </c>
      <c r="H28" s="65">
        <f t="shared" ref="H28:H49" si="1">G28*1.1</f>
        <v>11660.000000000002</v>
      </c>
      <c r="I28" s="5" t="s">
        <v>37</v>
      </c>
    </row>
    <row r="29" spans="2:9" ht="21" customHeight="1" x14ac:dyDescent="0.4">
      <c r="B29" s="12"/>
      <c r="C29" s="88"/>
      <c r="D29" s="33"/>
      <c r="E29" s="132" t="s">
        <v>38</v>
      </c>
      <c r="F29" s="133"/>
      <c r="G29" s="64">
        <v>20600</v>
      </c>
      <c r="H29" s="65">
        <f t="shared" si="1"/>
        <v>22660.000000000004</v>
      </c>
      <c r="I29" s="12" t="s">
        <v>34</v>
      </c>
    </row>
    <row r="30" spans="2:9" ht="21" customHeight="1" x14ac:dyDescent="0.4">
      <c r="B30" s="10" t="s">
        <v>26</v>
      </c>
      <c r="C30" s="80"/>
      <c r="D30" s="34" t="s">
        <v>39</v>
      </c>
      <c r="E30" s="35" t="s">
        <v>36</v>
      </c>
      <c r="F30" s="36">
        <v>5</v>
      </c>
      <c r="G30" s="64">
        <f>+G29*F30</f>
        <v>103000</v>
      </c>
      <c r="H30" s="65">
        <f t="shared" si="1"/>
        <v>113300.00000000001</v>
      </c>
      <c r="I30" s="5" t="s">
        <v>37</v>
      </c>
    </row>
    <row r="31" spans="2:9" ht="21" customHeight="1" x14ac:dyDescent="0.4">
      <c r="B31" s="10"/>
      <c r="C31" s="39" t="s">
        <v>40</v>
      </c>
      <c r="D31" s="40"/>
      <c r="E31" s="81" t="s">
        <v>41</v>
      </c>
      <c r="F31" s="82"/>
      <c r="G31" s="70">
        <v>28400</v>
      </c>
      <c r="H31" s="66">
        <f t="shared" si="1"/>
        <v>31240.000000000004</v>
      </c>
      <c r="I31" s="5" t="s">
        <v>42</v>
      </c>
    </row>
    <row r="32" spans="2:9" ht="21" customHeight="1" x14ac:dyDescent="0.4">
      <c r="B32" s="10"/>
      <c r="C32" s="39" t="s">
        <v>43</v>
      </c>
      <c r="D32" s="40"/>
      <c r="E32" s="81" t="s">
        <v>89</v>
      </c>
      <c r="F32" s="82"/>
      <c r="G32" s="70">
        <v>34300</v>
      </c>
      <c r="H32" s="66">
        <f t="shared" si="1"/>
        <v>37730</v>
      </c>
      <c r="I32" s="5" t="s">
        <v>44</v>
      </c>
    </row>
    <row r="33" spans="2:9" ht="21" customHeight="1" x14ac:dyDescent="0.4">
      <c r="B33" s="10" t="s">
        <v>14</v>
      </c>
      <c r="C33" s="41" t="s">
        <v>45</v>
      </c>
      <c r="D33" s="33"/>
      <c r="E33" s="81" t="s">
        <v>46</v>
      </c>
      <c r="F33" s="82"/>
      <c r="G33" s="67">
        <v>83900</v>
      </c>
      <c r="H33" s="23">
        <f t="shared" si="1"/>
        <v>92290.000000000015</v>
      </c>
      <c r="I33" s="13"/>
    </row>
    <row r="34" spans="2:9" ht="21" customHeight="1" x14ac:dyDescent="0.4">
      <c r="B34" s="10"/>
      <c r="C34" s="41" t="s">
        <v>47</v>
      </c>
      <c r="D34" s="33" t="s">
        <v>48</v>
      </c>
      <c r="E34" s="81" t="s">
        <v>49</v>
      </c>
      <c r="F34" s="82"/>
      <c r="G34" s="67">
        <v>6000</v>
      </c>
      <c r="H34" s="23">
        <f t="shared" si="1"/>
        <v>6600.0000000000009</v>
      </c>
      <c r="I34" s="13"/>
    </row>
    <row r="35" spans="2:9" ht="21" customHeight="1" x14ac:dyDescent="0.4">
      <c r="B35" s="10"/>
      <c r="C35" s="79" t="s">
        <v>50</v>
      </c>
      <c r="D35" s="33" t="s">
        <v>51</v>
      </c>
      <c r="E35" s="132" t="s">
        <v>52</v>
      </c>
      <c r="F35" s="133"/>
      <c r="G35" s="134">
        <v>78000</v>
      </c>
      <c r="H35" s="135">
        <f t="shared" si="1"/>
        <v>85800</v>
      </c>
      <c r="I35" s="20"/>
    </row>
    <row r="36" spans="2:9" ht="21" customHeight="1" x14ac:dyDescent="0.4">
      <c r="B36" s="10"/>
      <c r="C36" s="80"/>
      <c r="D36" s="33" t="s">
        <v>53</v>
      </c>
      <c r="E36" s="132" t="s">
        <v>54</v>
      </c>
      <c r="F36" s="133"/>
      <c r="G36" s="136">
        <v>120000</v>
      </c>
      <c r="H36" s="135">
        <f t="shared" si="1"/>
        <v>132000</v>
      </c>
      <c r="I36" s="20"/>
    </row>
    <row r="37" spans="2:9" ht="22.5" customHeight="1" x14ac:dyDescent="0.4">
      <c r="B37" s="10"/>
      <c r="C37" s="79" t="s">
        <v>55</v>
      </c>
      <c r="D37" s="43" t="s">
        <v>56</v>
      </c>
      <c r="E37" s="137" t="s">
        <v>57</v>
      </c>
      <c r="F37" s="138"/>
      <c r="G37" s="71">
        <v>23400</v>
      </c>
      <c r="H37" s="139">
        <f t="shared" si="1"/>
        <v>25740.000000000004</v>
      </c>
      <c r="I37" s="17"/>
    </row>
    <row r="38" spans="2:9" ht="21" customHeight="1" x14ac:dyDescent="0.4">
      <c r="B38" s="10"/>
      <c r="C38" s="80"/>
      <c r="D38" s="45" t="s">
        <v>58</v>
      </c>
      <c r="E38" s="140" t="s">
        <v>59</v>
      </c>
      <c r="F38" s="141"/>
      <c r="G38" s="68">
        <v>19200</v>
      </c>
      <c r="H38" s="142">
        <f t="shared" si="1"/>
        <v>21120</v>
      </c>
      <c r="I38" s="18"/>
    </row>
    <row r="39" spans="2:9" ht="21" customHeight="1" x14ac:dyDescent="0.4">
      <c r="B39" s="10"/>
      <c r="C39" s="46" t="s">
        <v>60</v>
      </c>
      <c r="D39" s="33" t="s">
        <v>61</v>
      </c>
      <c r="E39" s="132" t="s">
        <v>62</v>
      </c>
      <c r="F39" s="133"/>
      <c r="G39" s="72">
        <v>38900</v>
      </c>
      <c r="H39" s="135">
        <f t="shared" si="1"/>
        <v>42790</v>
      </c>
      <c r="I39" s="20"/>
    </row>
    <row r="40" spans="2:9" ht="21" customHeight="1" x14ac:dyDescent="0.4">
      <c r="B40" s="10"/>
      <c r="C40" s="47" t="s">
        <v>63</v>
      </c>
      <c r="D40" s="33" t="s">
        <v>64</v>
      </c>
      <c r="E40" s="132" t="s">
        <v>65</v>
      </c>
      <c r="F40" s="133"/>
      <c r="G40" s="72">
        <v>6500</v>
      </c>
      <c r="H40" s="135">
        <f t="shared" si="1"/>
        <v>7150.0000000000009</v>
      </c>
      <c r="I40" s="20"/>
    </row>
    <row r="41" spans="2:9" ht="21" customHeight="1" x14ac:dyDescent="0.4">
      <c r="B41" s="10" t="s">
        <v>26</v>
      </c>
      <c r="C41" s="41" t="s">
        <v>66</v>
      </c>
      <c r="D41" s="48"/>
      <c r="E41" s="132" t="s">
        <v>67</v>
      </c>
      <c r="F41" s="133"/>
      <c r="G41" s="67">
        <v>17000</v>
      </c>
      <c r="H41" s="143">
        <f t="shared" si="1"/>
        <v>18700</v>
      </c>
      <c r="I41" s="13"/>
    </row>
    <row r="42" spans="2:9" ht="21" customHeight="1" x14ac:dyDescent="0.4">
      <c r="B42" s="10" t="s">
        <v>26</v>
      </c>
      <c r="C42" s="41" t="s">
        <v>68</v>
      </c>
      <c r="D42" s="48"/>
      <c r="E42" s="132" t="s">
        <v>69</v>
      </c>
      <c r="F42" s="133"/>
      <c r="G42" s="67">
        <v>22600</v>
      </c>
      <c r="H42" s="143">
        <f t="shared" si="1"/>
        <v>24860.000000000004</v>
      </c>
      <c r="I42" s="13"/>
    </row>
    <row r="43" spans="2:9" ht="21" customHeight="1" x14ac:dyDescent="0.4">
      <c r="B43" s="10" t="s">
        <v>26</v>
      </c>
      <c r="C43" s="49" t="s">
        <v>70</v>
      </c>
      <c r="D43" s="48" t="s">
        <v>71</v>
      </c>
      <c r="E43" s="81" t="s">
        <v>72</v>
      </c>
      <c r="F43" s="82"/>
      <c r="G43" s="67">
        <v>43000</v>
      </c>
      <c r="H43" s="23">
        <f t="shared" si="1"/>
        <v>47300.000000000007</v>
      </c>
      <c r="I43" s="13"/>
    </row>
    <row r="44" spans="2:9" ht="21" customHeight="1" x14ac:dyDescent="0.4">
      <c r="B44" s="10"/>
      <c r="C44" s="25"/>
      <c r="D44" s="33" t="s">
        <v>73</v>
      </c>
      <c r="E44" s="81" t="s">
        <v>74</v>
      </c>
      <c r="F44" s="82"/>
      <c r="G44" s="72">
        <v>43000</v>
      </c>
      <c r="H44" s="23">
        <f t="shared" si="1"/>
        <v>47300.000000000007</v>
      </c>
      <c r="I44" s="20"/>
    </row>
    <row r="45" spans="2:9" ht="21" customHeight="1" x14ac:dyDescent="0.4">
      <c r="B45" s="10" t="s">
        <v>14</v>
      </c>
      <c r="C45" s="42" t="s">
        <v>75</v>
      </c>
      <c r="D45" s="50" t="s">
        <v>71</v>
      </c>
      <c r="E45" s="124" t="s">
        <v>76</v>
      </c>
      <c r="F45" s="125"/>
      <c r="G45" s="71">
        <v>49200</v>
      </c>
      <c r="H45" s="37">
        <f t="shared" si="1"/>
        <v>54120.000000000007</v>
      </c>
      <c r="I45" s="17"/>
    </row>
    <row r="46" spans="2:9" ht="21" customHeight="1" x14ac:dyDescent="0.4">
      <c r="B46" s="10" t="s">
        <v>14</v>
      </c>
      <c r="C46" s="44"/>
      <c r="D46" s="45" t="s">
        <v>77</v>
      </c>
      <c r="E46" s="126" t="s">
        <v>78</v>
      </c>
      <c r="F46" s="127"/>
      <c r="G46" s="68">
        <v>51700</v>
      </c>
      <c r="H46" s="38">
        <f t="shared" si="1"/>
        <v>56870.000000000007</v>
      </c>
      <c r="I46" s="18"/>
    </row>
    <row r="47" spans="2:9" ht="21" customHeight="1" x14ac:dyDescent="0.4">
      <c r="B47" s="10" t="s">
        <v>14</v>
      </c>
      <c r="C47" s="41" t="s">
        <v>79</v>
      </c>
      <c r="D47" s="48" t="s">
        <v>80</v>
      </c>
      <c r="E47" s="81" t="s">
        <v>81</v>
      </c>
      <c r="F47" s="82"/>
      <c r="G47" s="67">
        <v>88700</v>
      </c>
      <c r="H47" s="23">
        <f t="shared" si="1"/>
        <v>97570.000000000015</v>
      </c>
      <c r="I47" s="13"/>
    </row>
    <row r="48" spans="2:9" ht="21" customHeight="1" x14ac:dyDescent="0.4">
      <c r="B48" s="10"/>
      <c r="C48" s="51" t="s">
        <v>82</v>
      </c>
      <c r="D48" s="48" t="s">
        <v>80</v>
      </c>
      <c r="E48" s="81" t="s">
        <v>83</v>
      </c>
      <c r="F48" s="82"/>
      <c r="G48" s="72">
        <v>94600</v>
      </c>
      <c r="H48" s="23">
        <f t="shared" si="1"/>
        <v>104060.00000000001</v>
      </c>
      <c r="I48" s="20"/>
    </row>
    <row r="49" spans="2:9" ht="32.25" thickBot="1" x14ac:dyDescent="0.45">
      <c r="B49" s="15"/>
      <c r="C49" s="52" t="s">
        <v>84</v>
      </c>
      <c r="D49" s="53" t="s">
        <v>85</v>
      </c>
      <c r="E49" s="122" t="s">
        <v>86</v>
      </c>
      <c r="F49" s="123"/>
      <c r="G49" s="73">
        <v>41500</v>
      </c>
      <c r="H49" s="69">
        <f t="shared" si="1"/>
        <v>45650.000000000007</v>
      </c>
      <c r="I49" s="14"/>
    </row>
    <row r="51" spans="2:9" x14ac:dyDescent="0.4">
      <c r="B51" s="1" t="s">
        <v>87</v>
      </c>
    </row>
    <row r="52" spans="2:9" x14ac:dyDescent="0.4">
      <c r="B52" s="1" t="s">
        <v>88</v>
      </c>
    </row>
  </sheetData>
  <mergeCells count="41">
    <mergeCell ref="E49:F49"/>
    <mergeCell ref="E42:F42"/>
    <mergeCell ref="E41:F41"/>
    <mergeCell ref="E38:F38"/>
    <mergeCell ref="E36:F36"/>
    <mergeCell ref="E43:F43"/>
    <mergeCell ref="E44:F44"/>
    <mergeCell ref="E45:F45"/>
    <mergeCell ref="E46:F46"/>
    <mergeCell ref="E47:F47"/>
    <mergeCell ref="E48:F48"/>
    <mergeCell ref="E37:F37"/>
    <mergeCell ref="E39:F39"/>
    <mergeCell ref="E40:F40"/>
    <mergeCell ref="I13:I22"/>
    <mergeCell ref="B24:B25"/>
    <mergeCell ref="G24:H24"/>
    <mergeCell ref="I24:I25"/>
    <mergeCell ref="E25:F25"/>
    <mergeCell ref="C13:D18"/>
    <mergeCell ref="C19:D22"/>
    <mergeCell ref="C24:D25"/>
    <mergeCell ref="B11:B12"/>
    <mergeCell ref="E11:E12"/>
    <mergeCell ref="F11:F12"/>
    <mergeCell ref="G11:H11"/>
    <mergeCell ref="I11:I12"/>
    <mergeCell ref="C11:D12"/>
    <mergeCell ref="C37:C38"/>
    <mergeCell ref="E31:F31"/>
    <mergeCell ref="E32:F32"/>
    <mergeCell ref="C35:C36"/>
    <mergeCell ref="G6:H6"/>
    <mergeCell ref="E8:F8"/>
    <mergeCell ref="E26:F26"/>
    <mergeCell ref="E27:F27"/>
    <mergeCell ref="E29:F29"/>
    <mergeCell ref="E35:F35"/>
    <mergeCell ref="E33:F33"/>
    <mergeCell ref="E34:F34"/>
    <mergeCell ref="C26:C30"/>
  </mergeCells>
  <phoneticPr fontId="2"/>
  <conditionalFormatting sqref="F27:F30">
    <cfRule type="duplicateValues" dxfId="0" priority="25"/>
  </conditionalFormatting>
  <dataValidations count="2">
    <dataValidation type="list" allowBlank="1" showInputMessage="1" showErrorMessage="1" sqref="B28 B13:B22 B30:B49" xr:uid="{9C7F4C88-3921-4B1C-9BB9-8E82E778CC45}">
      <formula1>"○,　"</formula1>
    </dataValidation>
    <dataValidation type="list" allowBlank="1" showInputMessage="1" showErrorMessage="1" sqref="F28 F30" xr:uid="{142343FE-A88E-4420-9CF6-B4ABE48B8EC9}">
      <formula1>"1,2,3,4,5,6,7,8"</formula1>
    </dataValidation>
  </dataValidation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127528B18F436488EC44FB90313A343" ma:contentTypeVersion="12" ma:contentTypeDescription="新しいドキュメントを作成します。" ma:contentTypeScope="" ma:versionID="904004597b43be88e25ecd112437795a">
  <xsd:schema xmlns:xsd="http://www.w3.org/2001/XMLSchema" xmlns:xs="http://www.w3.org/2001/XMLSchema" xmlns:p="http://schemas.microsoft.com/office/2006/metadata/properties" xmlns:ns2="c89abb87-24ce-4f2b-a579-f40fd4070ce4" xmlns:ns3="491856dc-5733-4bf3-958b-07705ff61b3a" targetNamespace="http://schemas.microsoft.com/office/2006/metadata/properties" ma:root="true" ma:fieldsID="45e3127741d4010ddd0482847964bdbb" ns2:_="" ns3:_="">
    <xsd:import namespace="c89abb87-24ce-4f2b-a579-f40fd4070ce4"/>
    <xsd:import namespace="491856dc-5733-4bf3-958b-07705ff61b3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9abb87-24ce-4f2b-a579-f40fd4070c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fe9f295f-e919-4720-b575-6026febe41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1856dc-5733-4bf3-958b-07705ff61b3a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2ba3e48-9344-4444-a6b4-bf86302d7912}" ma:internalName="TaxCatchAll" ma:showField="CatchAllData" ma:web="491856dc-5733-4bf3-958b-07705ff61b3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9abb87-24ce-4f2b-a579-f40fd4070ce4">
      <Terms xmlns="http://schemas.microsoft.com/office/infopath/2007/PartnerControls"/>
    </lcf76f155ced4ddcb4097134ff3c332f>
    <TaxCatchAll xmlns="491856dc-5733-4bf3-958b-07705ff61b3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C34F849-2B65-4186-9DDF-73CA52BE701D}"/>
</file>

<file path=customXml/itemProps2.xml><?xml version="1.0" encoding="utf-8"?>
<ds:datastoreItem xmlns:ds="http://schemas.openxmlformats.org/officeDocument/2006/customXml" ds:itemID="{0AD23FAC-C0B4-48A7-A149-3645E4178F1E}">
  <ds:schemaRefs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1dfa13e1-a796-42b4-929b-cc32d8eff9a5"/>
    <ds:schemaRef ds:uri="http://purl.org/dc/elements/1.1/"/>
    <ds:schemaRef ds:uri="http://schemas.openxmlformats.org/package/2006/metadata/core-properties"/>
    <ds:schemaRef ds:uri="a1eea7b0-2354-4063-b85b-41dbbb654c4c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818DAC2E-9A23-4D02-A3AF-D3A9781B28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SUZUKI Kiyoshi (鈴木 清)</dc:creator>
  <cp:keywords/>
  <dc:description/>
  <cp:lastModifiedBy>ARINAMI Miho (有南 未穂)</cp:lastModifiedBy>
  <cp:revision/>
  <dcterms:created xsi:type="dcterms:W3CDTF">2021-05-12T07:36:57Z</dcterms:created>
  <dcterms:modified xsi:type="dcterms:W3CDTF">2025-03-04T08:17:05Z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0x010100B127528B18F436488EC44FB90313A343</vt:lpwstr>
  </property>
  <property fmtid="{D5CDD505-2E9C-101B-9397-08002B2CF9AE}" pid="3" name="MediaServiceImageTags">
    <vt:lpwstr/>
  </property>
</Properties>
</file>