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010184\Downloads\オンライン商談_価格改訂\トラクタ\"/>
    </mc:Choice>
  </mc:AlternateContent>
  <xr:revisionPtr revIDLastSave="0" documentId="8_{08CA68EE-9AD7-473B-8D67-ACA0CC65302E}" xr6:coauthVersionLast="45" xr6:coauthVersionMax="45" xr10:uidLastSave="{00000000-0000-0000-0000-000000000000}"/>
  <bookViews>
    <workbookView xWindow="1170" yWindow="645" windowWidth="18525" windowHeight="15555" xr2:uid="{4D345C25-4B1C-455F-83F5-3CA6FFF4C674}"/>
  </bookViews>
  <sheets>
    <sheet name="価格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5" l="1"/>
  <c r="H24" i="5" s="1"/>
  <c r="G22" i="5"/>
  <c r="H33" i="5"/>
  <c r="H32" i="5"/>
  <c r="H31" i="5"/>
  <c r="H30" i="5"/>
  <c r="H29" i="5"/>
  <c r="H28" i="5"/>
  <c r="H27" i="5"/>
  <c r="H26" i="5"/>
  <c r="H25" i="5"/>
  <c r="H23" i="5"/>
  <c r="H22" i="5"/>
  <c r="H21" i="5"/>
  <c r="H8" i="5" l="1"/>
  <c r="G8" i="5"/>
</calcChain>
</file>

<file path=xl/sharedStrings.xml><?xml version="1.0" encoding="utf-8"?>
<sst xmlns="http://schemas.openxmlformats.org/spreadsheetml/2006/main" count="78" uniqueCount="56">
  <si>
    <t>お勧めするトラクター､オプションを事前に選択しているので、お客様の要望に合わせて変更をお願いします。</t>
    <rPh sb="1" eb="2">
      <t>スス</t>
    </rPh>
    <rPh sb="17" eb="19">
      <t>ジゼン</t>
    </rPh>
    <rPh sb="20" eb="22">
      <t>センタク</t>
    </rPh>
    <rPh sb="30" eb="32">
      <t>キャクサマ</t>
    </rPh>
    <rPh sb="33" eb="35">
      <t>ヨウボウ</t>
    </rPh>
    <rPh sb="36" eb="37">
      <t>ア</t>
    </rPh>
    <rPh sb="40" eb="42">
      <t>ヘンコウ</t>
    </rPh>
    <rPh sb="44" eb="45">
      <t>ネガ</t>
    </rPh>
    <phoneticPr fontId="2"/>
  </si>
  <si>
    <t>黄色内をプルダウンで選択してください。</t>
    <rPh sb="0" eb="2">
      <t>キイロ</t>
    </rPh>
    <rPh sb="2" eb="3">
      <t>ナイ</t>
    </rPh>
    <rPh sb="10" eb="12">
      <t>センタク</t>
    </rPh>
    <phoneticPr fontId="2"/>
  </si>
  <si>
    <t>メーカー希望小売価格</t>
  </si>
  <si>
    <t>（税抜・円）</t>
  </si>
  <si>
    <t>(10%税込・円)</t>
    <phoneticPr fontId="2"/>
  </si>
  <si>
    <t>合計</t>
    <rPh sb="0" eb="2">
      <t>ゴウケイ</t>
    </rPh>
    <phoneticPr fontId="2"/>
  </si>
  <si>
    <t>※オプションを取り付ける場合、別途取付工賃が発生する場合があります。</t>
  </si>
  <si>
    <t>トラクター</t>
    <phoneticPr fontId="2"/>
  </si>
  <si>
    <t>選択</t>
    <rPh sb="0" eb="2">
      <t>センタク</t>
    </rPh>
    <phoneticPr fontId="2"/>
  </si>
  <si>
    <t>エンジン馬力(PS)</t>
    <rPh sb="4" eb="6">
      <t>バリキ</t>
    </rPh>
    <phoneticPr fontId="2"/>
  </si>
  <si>
    <t>販売型式</t>
    <phoneticPr fontId="2"/>
  </si>
  <si>
    <t>仕様</t>
  </si>
  <si>
    <t>備考</t>
  </si>
  <si>
    <t>　</t>
  </si>
  <si>
    <t>AYUH</t>
  </si>
  <si>
    <t>A：淡路仕様（コンパクト仕様）
Y：ノークラッチ無段変速
U：水平制御（UFO）
Q：キャビン
H：ハイラグタイヤ</t>
    <phoneticPr fontId="2"/>
  </si>
  <si>
    <t>AYUQH</t>
  </si>
  <si>
    <t>○</t>
  </si>
  <si>
    <t>YT333AJ</t>
  </si>
  <si>
    <t>オプション</t>
    <phoneticPr fontId="2"/>
  </si>
  <si>
    <t>品名</t>
    <rPh sb="0" eb="2">
      <t>ヒンメイ</t>
    </rPh>
    <phoneticPr fontId="2"/>
  </si>
  <si>
    <t>仕様</t>
    <phoneticPr fontId="2"/>
  </si>
  <si>
    <t>又は商品コード</t>
    <rPh sb="0" eb="1">
      <t>マタ</t>
    </rPh>
    <rPh sb="2" eb="4">
      <t>ショウヒン</t>
    </rPh>
    <phoneticPr fontId="2"/>
  </si>
  <si>
    <t>フロントウェイト20kg</t>
  </si>
  <si>
    <t>1TS100-01001</t>
    <phoneticPr fontId="2"/>
  </si>
  <si>
    <t>最大　6枚　装着可能</t>
    <rPh sb="0" eb="2">
      <t>サイダイ</t>
    </rPh>
    <rPh sb="4" eb="5">
      <t>マイ</t>
    </rPh>
    <rPh sb="6" eb="8">
      <t>ソウチャク</t>
    </rPh>
    <rPh sb="8" eb="10">
      <t>カノウ</t>
    </rPh>
    <phoneticPr fontId="2"/>
  </si>
  <si>
    <t>数量</t>
    <rPh sb="0" eb="2">
      <t>スウリョウ</t>
    </rPh>
    <phoneticPr fontId="2"/>
  </si>
  <si>
    <t>必要数選択してください。</t>
    <rPh sb="0" eb="2">
      <t>ヒツヨウ</t>
    </rPh>
    <rPh sb="2" eb="3">
      <t>スウ</t>
    </rPh>
    <rPh sb="3" eb="5">
      <t>センタク</t>
    </rPh>
    <phoneticPr fontId="2"/>
  </si>
  <si>
    <t>フロントウェイト30kg</t>
  </si>
  <si>
    <t>1TS100-02001</t>
    <phoneticPr fontId="2"/>
  </si>
  <si>
    <t>デザインウエイト50kg</t>
  </si>
  <si>
    <t>1A8470-10110</t>
    <phoneticPr fontId="2"/>
  </si>
  <si>
    <t>CDラジオKIT</t>
    <phoneticPr fontId="2"/>
  </si>
  <si>
    <t>1A8471-99510</t>
    <phoneticPr fontId="2"/>
  </si>
  <si>
    <t>アンテナ同梱</t>
    <phoneticPr fontId="2"/>
  </si>
  <si>
    <t xml:space="preserve">トリツケKIT(オーディオ) </t>
    <phoneticPr fontId="2"/>
  </si>
  <si>
    <t>1A8471-99530</t>
    <phoneticPr fontId="2"/>
  </si>
  <si>
    <t>※1</t>
  </si>
  <si>
    <t>カラーモニター</t>
  </si>
  <si>
    <t>安全フレーム用</t>
  </si>
  <si>
    <t>YTDISP,3ARKW</t>
    <phoneticPr fontId="2"/>
  </si>
  <si>
    <t>キャビン用</t>
    <rPh sb="4" eb="5">
      <t>ヨウ</t>
    </rPh>
    <phoneticPr fontId="2"/>
  </si>
  <si>
    <t>YTDISP,3AQ</t>
    <phoneticPr fontId="2"/>
  </si>
  <si>
    <t>クイックヒッチKIT</t>
  </si>
  <si>
    <t>QUK-YT333K</t>
    <phoneticPr fontId="2"/>
  </si>
  <si>
    <t>キャスタースタンド</t>
  </si>
  <si>
    <t>尾輪KIT</t>
  </si>
  <si>
    <t>1B1715-25500</t>
    <phoneticPr fontId="2"/>
  </si>
  <si>
    <t>細土ロータリー</t>
  </si>
  <si>
    <t>EB14SA</t>
    <phoneticPr fontId="2"/>
  </si>
  <si>
    <t>YT333A</t>
    <phoneticPr fontId="2"/>
  </si>
  <si>
    <t>フロントウエイト</t>
    <phoneticPr fontId="2"/>
  </si>
  <si>
    <t>1B1715-25801</t>
    <phoneticPr fontId="2"/>
  </si>
  <si>
    <t>YT333A</t>
    <phoneticPr fontId="2"/>
  </si>
  <si>
    <t>※1 CDラジオは別途購入（純正品以外）</t>
    <phoneticPr fontId="2"/>
  </si>
  <si>
    <t>ファイルを開いた際、「保護ビュー」が表示された場合は、「編集を有効にする」を押してください。</t>
    <rPh sb="5" eb="6">
      <t>ヒラ</t>
    </rPh>
    <rPh sb="8" eb="9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</si>
</sst>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333333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6"/>
      <color rgb="FFC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38" fontId="3" fillId="0" borderId="29" xfId="1" applyFont="1" applyBorder="1">
      <alignment vertical="center"/>
    </xf>
    <xf numFmtId="38" fontId="3" fillId="0" borderId="30" xfId="1" applyFont="1" applyBorder="1">
      <alignment vertical="center"/>
    </xf>
    <xf numFmtId="0" fontId="3" fillId="0" borderId="31" xfId="0" applyFont="1" applyBorder="1">
      <alignment vertical="center"/>
    </xf>
    <xf numFmtId="0" fontId="3" fillId="2" borderId="0" xfId="0" applyFont="1" applyFill="1">
      <alignment vertical="center"/>
    </xf>
    <xf numFmtId="3" fontId="4" fillId="0" borderId="0" xfId="0" applyNumberFormat="1" applyFont="1" applyAlignment="1">
      <alignment horizontal="right" vertical="top" wrapText="1"/>
    </xf>
    <xf numFmtId="0" fontId="3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3" fontId="4" fillId="0" borderId="46" xfId="0" applyNumberFormat="1" applyFont="1" applyBorder="1" applyAlignment="1">
      <alignment horizontal="right" vertical="center" wrapText="1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" fontId="4" fillId="0" borderId="52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7" fillId="0" borderId="0" xfId="0" applyFo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FD617-F9AC-44D0-96F8-3051B8BC7539}">
  <dimension ref="B2:I34"/>
  <sheetViews>
    <sheetView tabSelected="1" zoomScale="85" zoomScaleNormal="85" workbookViewId="0">
      <selection activeCell="B1" sqref="B1"/>
    </sheetView>
  </sheetViews>
  <sheetFormatPr defaultColWidth="8.75" defaultRowHeight="15.75" x14ac:dyDescent="0.4"/>
  <cols>
    <col min="1" max="1" width="2.25" style="1" customWidth="1"/>
    <col min="2" max="2" width="8.75" style="1"/>
    <col min="3" max="3" width="11.875" style="1" customWidth="1"/>
    <col min="4" max="4" width="17.75" style="1" customWidth="1"/>
    <col min="5" max="5" width="10.125" style="1" customWidth="1"/>
    <col min="6" max="6" width="12.375" style="1" bestFit="1" customWidth="1"/>
    <col min="7" max="7" width="14" style="1" bestFit="1" customWidth="1"/>
    <col min="8" max="8" width="13.75" style="1" bestFit="1" customWidth="1"/>
    <col min="9" max="9" width="39.125" style="1" bestFit="1" customWidth="1"/>
    <col min="10" max="16384" width="8.75" style="1"/>
  </cols>
  <sheetData>
    <row r="2" spans="2:9" ht="21" x14ac:dyDescent="0.4">
      <c r="B2" s="71" t="s">
        <v>55</v>
      </c>
    </row>
    <row r="4" spans="2:9" x14ac:dyDescent="0.4">
      <c r="B4" s="1" t="s">
        <v>0</v>
      </c>
    </row>
    <row r="5" spans="2:9" ht="16.5" thickBot="1" x14ac:dyDescent="0.45">
      <c r="B5" s="10"/>
      <c r="C5" s="1" t="s">
        <v>1</v>
      </c>
    </row>
    <row r="6" spans="2:9" x14ac:dyDescent="0.4">
      <c r="G6" s="91" t="s">
        <v>2</v>
      </c>
      <c r="H6" s="92"/>
    </row>
    <row r="7" spans="2:9" ht="16.5" thickBot="1" x14ac:dyDescent="0.45">
      <c r="G7" s="5" t="s">
        <v>3</v>
      </c>
      <c r="H7" s="6" t="s">
        <v>4</v>
      </c>
    </row>
    <row r="8" spans="2:9" ht="18.600000000000001" customHeight="1" thickBot="1" x14ac:dyDescent="0.45">
      <c r="C8" s="26"/>
      <c r="D8" s="9"/>
      <c r="E8" s="93" t="s">
        <v>5</v>
      </c>
      <c r="F8" s="94"/>
      <c r="G8" s="8">
        <f>SUMIF(B:B,"○",G:G)</f>
        <v>4687800</v>
      </c>
      <c r="H8" s="7">
        <f>SUMIF(B:B,"○",H:H)</f>
        <v>5156580</v>
      </c>
    </row>
    <row r="9" spans="2:9" x14ac:dyDescent="0.4">
      <c r="E9" s="1" t="s">
        <v>6</v>
      </c>
    </row>
    <row r="10" spans="2:9" ht="16.5" thickBot="1" x14ac:dyDescent="0.45">
      <c r="B10" s="1" t="s">
        <v>7</v>
      </c>
    </row>
    <row r="11" spans="2:9" s="2" customFormat="1" ht="18.75" customHeight="1" x14ac:dyDescent="0.4">
      <c r="B11" s="95" t="s">
        <v>8</v>
      </c>
      <c r="C11" s="72" t="s">
        <v>9</v>
      </c>
      <c r="D11" s="73"/>
      <c r="E11" s="97" t="s">
        <v>10</v>
      </c>
      <c r="F11" s="99" t="s">
        <v>11</v>
      </c>
      <c r="G11" s="83" t="s">
        <v>2</v>
      </c>
      <c r="H11" s="84"/>
      <c r="I11" s="76" t="s">
        <v>12</v>
      </c>
    </row>
    <row r="12" spans="2:9" s="2" customFormat="1" ht="19.5" customHeight="1" x14ac:dyDescent="0.4">
      <c r="B12" s="96"/>
      <c r="C12" s="74"/>
      <c r="D12" s="75"/>
      <c r="E12" s="98"/>
      <c r="F12" s="100"/>
      <c r="G12" s="3" t="s">
        <v>3</v>
      </c>
      <c r="H12" s="4" t="s">
        <v>4</v>
      </c>
      <c r="I12" s="77"/>
    </row>
    <row r="13" spans="2:9" s="44" customFormat="1" ht="28.5" customHeight="1" x14ac:dyDescent="0.4">
      <c r="B13" s="12" t="s">
        <v>13</v>
      </c>
      <c r="C13" s="87">
        <v>33</v>
      </c>
      <c r="D13" s="88"/>
      <c r="E13" s="42" t="s">
        <v>53</v>
      </c>
      <c r="F13" s="43" t="s">
        <v>14</v>
      </c>
      <c r="G13" s="20">
        <v>3650000</v>
      </c>
      <c r="H13" s="21">
        <v>4015000</v>
      </c>
      <c r="I13" s="78" t="s">
        <v>15</v>
      </c>
    </row>
    <row r="14" spans="2:9" s="44" customFormat="1" ht="28.5" customHeight="1" x14ac:dyDescent="0.4">
      <c r="B14" s="12"/>
      <c r="C14" s="89">
        <v>33</v>
      </c>
      <c r="D14" s="90"/>
      <c r="E14" s="45" t="s">
        <v>50</v>
      </c>
      <c r="F14" s="46" t="s">
        <v>16</v>
      </c>
      <c r="G14" s="22">
        <v>4420000</v>
      </c>
      <c r="H14" s="23">
        <v>4862000</v>
      </c>
      <c r="I14" s="79"/>
    </row>
    <row r="15" spans="2:9" s="44" customFormat="1" ht="28.5" customHeight="1" thickBot="1" x14ac:dyDescent="0.45">
      <c r="B15" s="19" t="s">
        <v>17</v>
      </c>
      <c r="C15" s="85">
        <v>33</v>
      </c>
      <c r="D15" s="86"/>
      <c r="E15" s="47" t="s">
        <v>18</v>
      </c>
      <c r="F15" s="48" t="s">
        <v>16</v>
      </c>
      <c r="G15" s="24">
        <v>4490000</v>
      </c>
      <c r="H15" s="25">
        <v>4939000</v>
      </c>
      <c r="I15" s="80"/>
    </row>
    <row r="16" spans="2:9" x14ac:dyDescent="0.4">
      <c r="B16" s="13"/>
      <c r="C16" s="2"/>
      <c r="D16" s="2"/>
      <c r="E16" s="14"/>
      <c r="F16" s="39"/>
      <c r="G16" s="11"/>
      <c r="H16" s="11"/>
    </row>
    <row r="17" spans="2:9" x14ac:dyDescent="0.4">
      <c r="B17" s="2"/>
      <c r="C17" s="2"/>
      <c r="D17" s="2"/>
      <c r="E17" s="14"/>
      <c r="F17" s="39"/>
      <c r="G17" s="11"/>
      <c r="H17" s="11"/>
    </row>
    <row r="18" spans="2:9" ht="16.5" thickBot="1" x14ac:dyDescent="0.45">
      <c r="B18" s="1" t="s">
        <v>19</v>
      </c>
    </row>
    <row r="19" spans="2:9" s="2" customFormat="1" ht="18.75" customHeight="1" x14ac:dyDescent="0.4">
      <c r="B19" s="81" t="s">
        <v>8</v>
      </c>
      <c r="C19" s="72" t="s">
        <v>20</v>
      </c>
      <c r="D19" s="73"/>
      <c r="E19" s="15" t="s">
        <v>10</v>
      </c>
      <c r="F19" s="16" t="s">
        <v>21</v>
      </c>
      <c r="G19" s="83" t="s">
        <v>2</v>
      </c>
      <c r="H19" s="84"/>
      <c r="I19" s="76" t="s">
        <v>12</v>
      </c>
    </row>
    <row r="20" spans="2:9" s="2" customFormat="1" ht="19.5" customHeight="1" thickBot="1" x14ac:dyDescent="0.45">
      <c r="B20" s="82"/>
      <c r="C20" s="74"/>
      <c r="D20" s="75"/>
      <c r="E20" s="85" t="s">
        <v>22</v>
      </c>
      <c r="F20" s="86"/>
      <c r="G20" s="3" t="s">
        <v>3</v>
      </c>
      <c r="H20" s="4" t="s">
        <v>4</v>
      </c>
      <c r="I20" s="77"/>
    </row>
    <row r="21" spans="2:9" s="44" customFormat="1" ht="17.25" customHeight="1" x14ac:dyDescent="0.4">
      <c r="B21" s="49"/>
      <c r="C21" s="50" t="s">
        <v>51</v>
      </c>
      <c r="D21" s="51" t="s">
        <v>23</v>
      </c>
      <c r="E21" s="29" t="s">
        <v>24</v>
      </c>
      <c r="F21" s="27"/>
      <c r="G21" s="56">
        <v>10600</v>
      </c>
      <c r="H21" s="52">
        <f>G21*1.1</f>
        <v>11660.000000000002</v>
      </c>
      <c r="I21" s="49" t="s">
        <v>25</v>
      </c>
    </row>
    <row r="22" spans="2:9" s="44" customFormat="1" ht="17.25" customHeight="1" x14ac:dyDescent="0.4">
      <c r="B22" s="12"/>
      <c r="C22" s="53"/>
      <c r="D22" s="54"/>
      <c r="E22" s="30" t="s">
        <v>26</v>
      </c>
      <c r="F22" s="55">
        <v>1</v>
      </c>
      <c r="G22" s="56">
        <f>+G21*F22</f>
        <v>10600</v>
      </c>
      <c r="H22" s="57">
        <f t="shared" ref="H22:H33" si="0">G22*1.1</f>
        <v>11660.000000000002</v>
      </c>
      <c r="I22" s="58" t="s">
        <v>27</v>
      </c>
    </row>
    <row r="23" spans="2:9" s="44" customFormat="1" ht="17.25" customHeight="1" x14ac:dyDescent="0.4">
      <c r="B23" s="49"/>
      <c r="C23" s="50"/>
      <c r="D23" s="51" t="s">
        <v>28</v>
      </c>
      <c r="E23" s="29" t="s">
        <v>29</v>
      </c>
      <c r="F23" s="27"/>
      <c r="G23" s="56">
        <v>15800</v>
      </c>
      <c r="H23" s="52">
        <f t="shared" si="0"/>
        <v>17380</v>
      </c>
      <c r="I23" s="49" t="s">
        <v>25</v>
      </c>
    </row>
    <row r="24" spans="2:9" s="44" customFormat="1" ht="17.25" customHeight="1" x14ac:dyDescent="0.4">
      <c r="B24" s="12" t="s">
        <v>17</v>
      </c>
      <c r="C24" s="53"/>
      <c r="D24" s="54"/>
      <c r="E24" s="30" t="s">
        <v>26</v>
      </c>
      <c r="F24" s="55">
        <v>6</v>
      </c>
      <c r="G24" s="56">
        <f>+G23*F24</f>
        <v>94800</v>
      </c>
      <c r="H24" s="57">
        <f t="shared" si="0"/>
        <v>104280.00000000001</v>
      </c>
      <c r="I24" s="58" t="s">
        <v>27</v>
      </c>
    </row>
    <row r="25" spans="2:9" s="44" customFormat="1" ht="17.25" customHeight="1" x14ac:dyDescent="0.4">
      <c r="B25" s="12"/>
      <c r="C25" s="53"/>
      <c r="D25" s="54" t="s">
        <v>30</v>
      </c>
      <c r="E25" s="29" t="s">
        <v>31</v>
      </c>
      <c r="F25" s="27"/>
      <c r="G25" s="56">
        <v>62500</v>
      </c>
      <c r="H25" s="23">
        <f t="shared" si="0"/>
        <v>68750</v>
      </c>
      <c r="I25" s="58"/>
    </row>
    <row r="26" spans="2:9" s="44" customFormat="1" ht="17.25" customHeight="1" x14ac:dyDescent="0.4">
      <c r="B26" s="28" t="s">
        <v>17</v>
      </c>
      <c r="C26" s="59" t="s">
        <v>32</v>
      </c>
      <c r="D26" s="59"/>
      <c r="E26" s="29" t="s">
        <v>33</v>
      </c>
      <c r="F26" s="27"/>
      <c r="G26" s="56">
        <v>33000</v>
      </c>
      <c r="H26" s="23">
        <f t="shared" si="0"/>
        <v>36300</v>
      </c>
      <c r="I26" s="38" t="s">
        <v>34</v>
      </c>
    </row>
    <row r="27" spans="2:9" s="44" customFormat="1" ht="17.25" customHeight="1" x14ac:dyDescent="0.4">
      <c r="B27" s="28" t="s">
        <v>13</v>
      </c>
      <c r="C27" s="59" t="s">
        <v>35</v>
      </c>
      <c r="D27" s="59"/>
      <c r="E27" s="29" t="s">
        <v>36</v>
      </c>
      <c r="F27" s="27"/>
      <c r="G27" s="56">
        <v>5500</v>
      </c>
      <c r="H27" s="23">
        <f t="shared" si="0"/>
        <v>6050.0000000000009</v>
      </c>
      <c r="I27" s="38" t="s">
        <v>37</v>
      </c>
    </row>
    <row r="28" spans="2:9" s="44" customFormat="1" ht="17.25" customHeight="1" x14ac:dyDescent="0.4">
      <c r="B28" s="32" t="s">
        <v>13</v>
      </c>
      <c r="C28" s="60" t="s">
        <v>38</v>
      </c>
      <c r="D28" s="61" t="s">
        <v>39</v>
      </c>
      <c r="E28" s="33" t="s">
        <v>40</v>
      </c>
      <c r="F28" s="62"/>
      <c r="G28" s="56">
        <v>120000</v>
      </c>
      <c r="H28" s="63">
        <f t="shared" si="0"/>
        <v>132000</v>
      </c>
      <c r="I28" s="34"/>
    </row>
    <row r="29" spans="2:9" s="44" customFormat="1" ht="17.25" customHeight="1" x14ac:dyDescent="0.4">
      <c r="B29" s="35" t="s">
        <v>13</v>
      </c>
      <c r="C29" s="64"/>
      <c r="D29" s="65" t="s">
        <v>41</v>
      </c>
      <c r="E29" s="36" t="s">
        <v>42</v>
      </c>
      <c r="F29" s="66"/>
      <c r="G29" s="56">
        <v>120000</v>
      </c>
      <c r="H29" s="67">
        <f t="shared" si="0"/>
        <v>132000</v>
      </c>
      <c r="I29" s="37"/>
    </row>
    <row r="30" spans="2:9" s="44" customFormat="1" ht="17.25" customHeight="1" x14ac:dyDescent="0.4">
      <c r="B30" s="28" t="s">
        <v>17</v>
      </c>
      <c r="C30" s="59" t="s">
        <v>43</v>
      </c>
      <c r="D30" s="59"/>
      <c r="E30" s="29" t="s">
        <v>44</v>
      </c>
      <c r="F30" s="27"/>
      <c r="G30" s="56">
        <v>70000</v>
      </c>
      <c r="H30" s="23">
        <f t="shared" si="0"/>
        <v>77000</v>
      </c>
      <c r="I30" s="17"/>
    </row>
    <row r="31" spans="2:9" s="44" customFormat="1" ht="17.25" customHeight="1" x14ac:dyDescent="0.4">
      <c r="B31" s="28" t="s">
        <v>13</v>
      </c>
      <c r="C31" s="59" t="s">
        <v>45</v>
      </c>
      <c r="D31" s="59"/>
      <c r="E31" s="41" t="s">
        <v>52</v>
      </c>
      <c r="F31" s="27"/>
      <c r="G31" s="56">
        <v>36500</v>
      </c>
      <c r="H31" s="23">
        <f t="shared" si="0"/>
        <v>40150</v>
      </c>
      <c r="I31" s="17"/>
    </row>
    <row r="32" spans="2:9" s="44" customFormat="1" ht="17.25" customHeight="1" x14ac:dyDescent="0.4">
      <c r="B32" s="28" t="s">
        <v>13</v>
      </c>
      <c r="C32" s="59" t="s">
        <v>46</v>
      </c>
      <c r="D32" s="59"/>
      <c r="E32" s="29" t="s">
        <v>47</v>
      </c>
      <c r="F32" s="27"/>
      <c r="G32" s="56">
        <v>40000</v>
      </c>
      <c r="H32" s="23">
        <f t="shared" si="0"/>
        <v>44000</v>
      </c>
      <c r="I32" s="17"/>
    </row>
    <row r="33" spans="2:9" s="44" customFormat="1" ht="17.25" customHeight="1" thickBot="1" x14ac:dyDescent="0.45">
      <c r="B33" s="40" t="s">
        <v>13</v>
      </c>
      <c r="C33" s="68" t="s">
        <v>48</v>
      </c>
      <c r="D33" s="68"/>
      <c r="E33" s="31" t="s">
        <v>49</v>
      </c>
      <c r="F33" s="69"/>
      <c r="G33" s="70">
        <v>490000</v>
      </c>
      <c r="H33" s="25">
        <f t="shared" si="0"/>
        <v>539000</v>
      </c>
      <c r="I33" s="18"/>
    </row>
    <row r="34" spans="2:9" x14ac:dyDescent="0.4">
      <c r="B34" s="1" t="s">
        <v>54</v>
      </c>
    </row>
  </sheetData>
  <mergeCells count="17">
    <mergeCell ref="G6:H6"/>
    <mergeCell ref="E8:F8"/>
    <mergeCell ref="B11:B12"/>
    <mergeCell ref="E11:E12"/>
    <mergeCell ref="F11:F12"/>
    <mergeCell ref="G11:H11"/>
    <mergeCell ref="C19:D20"/>
    <mergeCell ref="C11:D12"/>
    <mergeCell ref="I11:I12"/>
    <mergeCell ref="I13:I15"/>
    <mergeCell ref="B19:B20"/>
    <mergeCell ref="G19:H19"/>
    <mergeCell ref="I19:I20"/>
    <mergeCell ref="E20:F20"/>
    <mergeCell ref="C13:D13"/>
    <mergeCell ref="C15:D15"/>
    <mergeCell ref="C14:D14"/>
  </mergeCells>
  <phoneticPr fontId="2"/>
  <dataValidations count="2">
    <dataValidation type="list" allowBlank="1" showInputMessage="1" showErrorMessage="1" sqref="B24:B33 B13:B15 B22" xr:uid="{44E205B9-6A56-4ABF-903C-62F62649F24D}">
      <formula1>"○,　"</formula1>
    </dataValidation>
    <dataValidation type="list" allowBlank="1" showInputMessage="1" showErrorMessage="1" sqref="F24 F22" xr:uid="{A3B45ABE-2AEF-4776-9EAF-419FD777098B}">
      <formula1>"1,2,3,4,5,6"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7BF83734BCCC4DB1D1246B69C61691" ma:contentTypeVersion="" ma:contentTypeDescription="新しいドキュメントを作成します。" ma:contentTypeScope="" ma:versionID="9a4a04caa012406849a8b82276d60995">
  <xsd:schema xmlns:xsd="http://www.w3.org/2001/XMLSchema" xmlns:xs="http://www.w3.org/2001/XMLSchema" xmlns:p="http://schemas.microsoft.com/office/2006/metadata/properties" xmlns:ns2="a1eea7b0-2354-4063-b85b-41dbbb654c4c" xmlns:ns3="c8ae46a4-1088-4ccd-93fa-3c1f86a99185" targetNamespace="http://schemas.microsoft.com/office/2006/metadata/properties" ma:root="true" ma:fieldsID="5c62bee326e9434ea4279df8645dc766" ns2:_="" ns3:_="">
    <xsd:import namespace="a1eea7b0-2354-4063-b85b-41dbbb654c4c"/>
    <xsd:import namespace="c8ae46a4-1088-4ccd-93fa-3c1f86a991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ea7b0-2354-4063-b85b-41dbbb654c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description="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e46a4-1088-4ccd-93fa-3c1f86a991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D23FAC-C0B4-48A7-A149-3645E4178F1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1eea7b0-2354-4063-b85b-41dbbb654c4c"/>
    <ds:schemaRef ds:uri="http://purl.org/dc/dcmitype/"/>
    <ds:schemaRef ds:uri="c8ae46a4-1088-4ccd-93fa-3c1f86a991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18DAC2E-9A23-4D02-A3AF-D3A9781B28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A47EB7-D88A-4F3B-B3E4-0A17E19D4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ea7b0-2354-4063-b85b-41dbbb654c4c"/>
    <ds:schemaRef ds:uri="c8ae46a4-1088-4ccd-93fa-3c1f86a991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価格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SUZUKI Kiyoshi (鈴木 清)</dc:creator>
  <cp:keywords/>
  <dc:description/>
  <cp:lastModifiedBy>ARINAMI Miho (有南 未穂)</cp:lastModifiedBy>
  <cp:revision/>
  <dcterms:created xsi:type="dcterms:W3CDTF">2021-05-12T07:36:57Z</dcterms:created>
  <dcterms:modified xsi:type="dcterms:W3CDTF">2021-12-21T13:04:14Z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0x010100907BF83734BCCC4DB1D1246B69C61691</vt:lpwstr>
  </property>
</Properties>
</file>