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進行中\オンライン商談改訂_2404\オンライン商談エクセル改訂用_240306\OK\"/>
    </mc:Choice>
  </mc:AlternateContent>
  <xr:revisionPtr revIDLastSave="0" documentId="13_ncr:1_{8508BC50-EC77-4D4E-B294-917C8751501E}" xr6:coauthVersionLast="47" xr6:coauthVersionMax="47" xr10:uidLastSave="{00000000-0000-0000-0000-000000000000}"/>
  <bookViews>
    <workbookView xWindow="34425" yWindow="330" windowWidth="21600" windowHeight="12750" xr2:uid="{4D345C25-4B1C-455F-83F5-3CA6FFF4C674}"/>
  </bookViews>
  <sheets>
    <sheet name="価格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  <c r="H14" i="7"/>
  <c r="H13" i="7"/>
  <c r="G24" i="7"/>
  <c r="G22" i="7"/>
  <c r="H25" i="7"/>
  <c r="H26" i="7" l="1"/>
  <c r="H24" i="7"/>
  <c r="H8" i="7" s="1"/>
  <c r="H23" i="7"/>
  <c r="H22" i="7"/>
  <c r="H21" i="7"/>
  <c r="G8" i="7"/>
</calcChain>
</file>

<file path=xl/sharedStrings.xml><?xml version="1.0" encoding="utf-8"?>
<sst xmlns="http://schemas.openxmlformats.org/spreadsheetml/2006/main" count="52" uniqueCount="37">
  <si>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</si>
  <si>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</si>
  <si>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</si>
  <si>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</si>
  <si>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</si>
  <si>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</si>
  <si>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</si>
  <si>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</si>
  <si>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</si>
  <si>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</si>
  <si>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</si>
  <si>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</si>
  <si>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</si>
  <si>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</si>
  <si>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○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</si>
  <si>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</si>
  <si>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</si>
  <si>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</si>
  <si>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</si>
  <si>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フロントウエイト</t>
    <phoneticPr fontId="2"/>
  </si>
  <si>
    <t>フロントウェイト20kg</t>
  </si>
  <si>
    <t>最大　6枚　装着可能</t>
    <rPh sb="0" eb="2">
      <t>サイダイ</t>
    </rPh>
    <rPh sb="4" eb="5">
      <t>マイ</t>
    </rPh>
    <rPh sb="6" eb="8">
      <t>ソウチャク</t>
    </rPh>
    <rPh sb="8" eb="10">
      <t>カノウ</t>
    </rPh>
    <phoneticPr fontId="2"/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</si>
  <si>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</si>
  <si>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</si>
  <si>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フロントウェイト30kg</t>
  </si>
  <si>
    <t>1TS100-02001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</si>
  <si>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</si>
  <si>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YT333R</t>
    <phoneticPr fontId="2"/>
  </si>
  <si>
    <t>YT333RJ</t>
    <phoneticPr fontId="2"/>
  </si>
  <si>
    <t>KYH</t>
    <phoneticPr fontId="2"/>
  </si>
  <si>
    <t>KWYH</t>
    <phoneticPr fontId="2"/>
  </si>
  <si>
    <t>K：コンパクト仕様（ハウス用）
KW：コンパクト仕様（ハウス用）・大径タイヤ
Y：ノークラッチ無段変速
H：ハイラグタイヤ</t>
    <phoneticPr fontId="2"/>
  </si>
  <si>
    <t>カラーモニター</t>
    <phoneticPr fontId="2"/>
  </si>
  <si>
    <t>YTDISP,3ARKW</t>
    <phoneticPr fontId="2"/>
  </si>
  <si>
    <t>サブコンバルブ</t>
    <phoneticPr fontId="2"/>
  </si>
  <si>
    <t>1A8457-46011</t>
    <phoneticPr fontId="2"/>
  </si>
  <si>
    <t>1TS100-01001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</si>
</sst>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24" xfId="0" applyFont="1" applyBorder="1">
      <alignment vertical="center"/>
    </xf>
    <xf numFmtId="3" fontId="4" fillId="0" borderId="0" xfId="0" applyNumberFormat="1" applyFont="1" applyAlignment="1">
      <alignment horizontal="right" vertical="top" wrapText="1"/>
    </xf>
    <xf numFmtId="0" fontId="3" fillId="2" borderId="0" xfId="0" applyFont="1" applyFill="1">
      <alignment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0" xfId="0" applyFont="1" applyBorder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" fontId="4" fillId="0" borderId="40" xfId="0" applyNumberFormat="1" applyFont="1" applyBorder="1" applyAlignment="1">
      <alignment horizontal="right" vertical="center" wrapText="1"/>
    </xf>
    <xf numFmtId="38" fontId="3" fillId="0" borderId="6" xfId="1" applyFont="1" applyFill="1" applyBorder="1" applyAlignment="1">
      <alignment vertical="center"/>
    </xf>
    <xf numFmtId="3" fontId="3" fillId="0" borderId="41" xfId="0" applyNumberFormat="1" applyFont="1" applyBorder="1" applyAlignment="1">
      <alignment vertical="center" wrapText="1"/>
    </xf>
    <xf numFmtId="38" fontId="3" fillId="3" borderId="42" xfId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8" fontId="3" fillId="3" borderId="5" xfId="1" applyFont="1" applyFill="1" applyBorder="1" applyAlignment="1">
      <alignment vertical="center"/>
    </xf>
    <xf numFmtId="3" fontId="3" fillId="0" borderId="43" xfId="0" applyNumberFormat="1" applyFont="1" applyBorder="1" applyAlignment="1">
      <alignment vertical="center" wrapText="1"/>
    </xf>
    <xf numFmtId="38" fontId="3" fillId="3" borderId="44" xfId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9A46-FD77-42E8-AB3A-CACCD4AAD047}">
  <dimension ref="B2:I26"/>
  <sheetViews>
    <sheetView tabSelected="1" zoomScale="85" zoomScaleNormal="85" workbookViewId="0">
      <selection activeCell="G21" sqref="G21:H23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13.75" style="1" customWidth="1"/>
    <col min="4" max="4" width="17.75" style="1" customWidth="1"/>
    <col min="5" max="5" width="10.125" style="1" customWidth="1"/>
    <col min="6" max="6" width="12.375" style="1" bestFit="1" customWidth="1"/>
    <col min="7" max="7" width="14" style="1" bestFit="1" customWidth="1"/>
    <col min="8" max="8" width="13.75" style="1" bestFit="1" customWidth="1"/>
    <col min="9" max="9" width="39.125" style="1" bestFit="1" customWidth="1"/>
    <col min="10" max="16384" width="8.75" style="1"/>
  </cols>
  <sheetData>
    <row r="2" spans="2:9" ht="21" x14ac:dyDescent="0.4">
      <c r="B2" s="23" t="s">
        <v>26</v>
      </c>
    </row>
    <row r="4" spans="2:9" x14ac:dyDescent="0.4">
      <c r="B4" s="1" t="s">
        <v>0</v>
      </c>
    </row>
    <row r="5" spans="2:9" ht="16.5" thickBot="1" x14ac:dyDescent="0.45">
      <c r="B5" s="11"/>
      <c r="C5" s="1" t="s">
        <v>1</v>
      </c>
    </row>
    <row r="6" spans="2:9" x14ac:dyDescent="0.4">
      <c r="G6" s="82" t="s">
        <v>2</v>
      </c>
      <c r="H6" s="83"/>
    </row>
    <row r="7" spans="2:9" ht="16.5" thickBot="1" x14ac:dyDescent="0.45">
      <c r="G7" s="5" t="s">
        <v>3</v>
      </c>
      <c r="H7" s="6" t="s">
        <v>4</v>
      </c>
    </row>
    <row r="8" spans="2:9" ht="41.25" customHeight="1" thickBot="1" x14ac:dyDescent="0.45">
      <c r="D8" s="9"/>
      <c r="E8" s="84" t="s">
        <v>5</v>
      </c>
      <c r="F8" s="85"/>
      <c r="G8" s="8">
        <f>SUMIF(B:B,"○",G:G)</f>
        <v>4477600</v>
      </c>
      <c r="H8" s="7">
        <f>SUMIF(B:B,"○",H:H)</f>
        <v>4925360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2" customFormat="1" ht="18.75" customHeight="1" x14ac:dyDescent="0.4">
      <c r="B11" s="70" t="s">
        <v>8</v>
      </c>
      <c r="C11" s="64" t="s">
        <v>9</v>
      </c>
      <c r="D11" s="65"/>
      <c r="E11" s="72" t="s">
        <v>10</v>
      </c>
      <c r="F11" s="74" t="s">
        <v>11</v>
      </c>
      <c r="G11" s="68" t="s">
        <v>2</v>
      </c>
      <c r="H11" s="69"/>
      <c r="I11" s="51" t="s">
        <v>12</v>
      </c>
    </row>
    <row r="12" spans="2:9" s="2" customFormat="1" ht="19.5" customHeight="1" thickBot="1" x14ac:dyDescent="0.45">
      <c r="B12" s="71"/>
      <c r="C12" s="66"/>
      <c r="D12" s="67"/>
      <c r="E12" s="73"/>
      <c r="F12" s="75"/>
      <c r="G12" s="3" t="s">
        <v>3</v>
      </c>
      <c r="H12" s="4" t="s">
        <v>4</v>
      </c>
      <c r="I12" s="52"/>
    </row>
    <row r="13" spans="2:9" ht="29.25" customHeight="1" x14ac:dyDescent="0.4">
      <c r="B13" s="12" t="s">
        <v>13</v>
      </c>
      <c r="C13" s="53">
        <v>33</v>
      </c>
      <c r="D13" s="54"/>
      <c r="E13" s="17" t="s">
        <v>27</v>
      </c>
      <c r="F13" s="18" t="s">
        <v>29</v>
      </c>
      <c r="G13" s="45">
        <v>4215000</v>
      </c>
      <c r="H13" s="46">
        <f t="shared" ref="H13:H15" si="0">+G13*1.1</f>
        <v>4636500</v>
      </c>
      <c r="I13" s="55" t="s">
        <v>31</v>
      </c>
    </row>
    <row r="14" spans="2:9" ht="29.25" customHeight="1" x14ac:dyDescent="0.4">
      <c r="B14" s="12"/>
      <c r="C14" s="58">
        <v>33</v>
      </c>
      <c r="D14" s="59"/>
      <c r="E14" s="19" t="s">
        <v>27</v>
      </c>
      <c r="F14" s="20" t="s">
        <v>30</v>
      </c>
      <c r="G14" s="47">
        <v>4265000</v>
      </c>
      <c r="H14" s="48">
        <f t="shared" si="0"/>
        <v>4691500</v>
      </c>
      <c r="I14" s="56"/>
    </row>
    <row r="15" spans="2:9" ht="29.25" customHeight="1" thickBot="1" x14ac:dyDescent="0.45">
      <c r="B15" s="15" t="s">
        <v>14</v>
      </c>
      <c r="C15" s="60">
        <v>33</v>
      </c>
      <c r="D15" s="61"/>
      <c r="E15" s="21" t="s">
        <v>28</v>
      </c>
      <c r="F15" s="22" t="s">
        <v>30</v>
      </c>
      <c r="G15" s="49">
        <v>4360000</v>
      </c>
      <c r="H15" s="50">
        <f t="shared" si="0"/>
        <v>4796000</v>
      </c>
      <c r="I15" s="57"/>
    </row>
    <row r="16" spans="2:9" x14ac:dyDescent="0.4">
      <c r="B16" s="13"/>
      <c r="C16" s="2"/>
      <c r="D16" s="2"/>
      <c r="E16" s="14"/>
      <c r="F16" s="16"/>
      <c r="G16" s="10"/>
      <c r="H16" s="10"/>
    </row>
    <row r="17" spans="2:9" x14ac:dyDescent="0.4">
      <c r="B17" s="2"/>
      <c r="C17" s="2"/>
      <c r="D17" s="2"/>
      <c r="E17" s="14"/>
      <c r="F17" s="16"/>
      <c r="G17" s="10"/>
      <c r="H17" s="10"/>
    </row>
    <row r="18" spans="2:9" ht="16.5" thickBot="1" x14ac:dyDescent="0.45">
      <c r="B18" s="1" t="s">
        <v>15</v>
      </c>
    </row>
    <row r="19" spans="2:9" s="2" customFormat="1" ht="18.75" customHeight="1" x14ac:dyDescent="0.4">
      <c r="B19" s="62" t="s">
        <v>8</v>
      </c>
      <c r="C19" s="64" t="s">
        <v>16</v>
      </c>
      <c r="D19" s="65"/>
      <c r="E19" s="24" t="s">
        <v>10</v>
      </c>
      <c r="F19" s="25" t="s">
        <v>17</v>
      </c>
      <c r="G19" s="68" t="s">
        <v>2</v>
      </c>
      <c r="H19" s="69"/>
      <c r="I19" s="51" t="s">
        <v>12</v>
      </c>
    </row>
    <row r="20" spans="2:9" s="2" customFormat="1" ht="19.5" customHeight="1" thickBot="1" x14ac:dyDescent="0.45">
      <c r="B20" s="63"/>
      <c r="C20" s="66"/>
      <c r="D20" s="67"/>
      <c r="E20" s="60" t="s">
        <v>18</v>
      </c>
      <c r="F20" s="61"/>
      <c r="G20" s="3" t="s">
        <v>3</v>
      </c>
      <c r="H20" s="4" t="s">
        <v>4</v>
      </c>
      <c r="I20" s="52"/>
    </row>
    <row r="21" spans="2:9" ht="19.5" customHeight="1" x14ac:dyDescent="0.4">
      <c r="B21" s="26"/>
      <c r="C21" s="32" t="s">
        <v>19</v>
      </c>
      <c r="D21" s="33" t="s">
        <v>20</v>
      </c>
      <c r="E21" s="80" t="s">
        <v>36</v>
      </c>
      <c r="F21" s="81"/>
      <c r="G21" s="86">
        <v>10600</v>
      </c>
      <c r="H21" s="87">
        <f>G21*1.1</f>
        <v>11660.000000000002</v>
      </c>
      <c r="I21" s="26" t="s">
        <v>21</v>
      </c>
    </row>
    <row r="22" spans="2:9" ht="19.5" customHeight="1" x14ac:dyDescent="0.4">
      <c r="B22" s="12"/>
      <c r="C22" s="34"/>
      <c r="D22" s="35"/>
      <c r="E22" s="38" t="s">
        <v>22</v>
      </c>
      <c r="F22" s="39">
        <v>1</v>
      </c>
      <c r="G22" s="86">
        <f>+G21*F22</f>
        <v>10600</v>
      </c>
      <c r="H22" s="88">
        <f t="shared" ref="H22:H26" si="1">G22*1.1</f>
        <v>11660.000000000002</v>
      </c>
      <c r="I22" s="27" t="s">
        <v>23</v>
      </c>
    </row>
    <row r="23" spans="2:9" ht="19.5" customHeight="1" x14ac:dyDescent="0.4">
      <c r="B23" s="26"/>
      <c r="C23" s="32"/>
      <c r="D23" s="33" t="s">
        <v>24</v>
      </c>
      <c r="E23" s="76" t="s">
        <v>25</v>
      </c>
      <c r="F23" s="77"/>
      <c r="G23" s="86">
        <v>19600</v>
      </c>
      <c r="H23" s="87">
        <f t="shared" si="1"/>
        <v>21560</v>
      </c>
      <c r="I23" s="26" t="s">
        <v>21</v>
      </c>
    </row>
    <row r="24" spans="2:9" ht="19.5" customHeight="1" x14ac:dyDescent="0.4">
      <c r="B24" s="12" t="s">
        <v>14</v>
      </c>
      <c r="C24" s="34"/>
      <c r="D24" s="35"/>
      <c r="E24" s="38" t="s">
        <v>22</v>
      </c>
      <c r="F24" s="39">
        <v>6</v>
      </c>
      <c r="G24" s="40">
        <f>+G23*F24</f>
        <v>117600</v>
      </c>
      <c r="H24" s="41">
        <f t="shared" si="1"/>
        <v>129360.00000000001</v>
      </c>
      <c r="I24" s="27" t="s">
        <v>23</v>
      </c>
    </row>
    <row r="25" spans="2:9" ht="19.5" customHeight="1" x14ac:dyDescent="0.4">
      <c r="B25" s="31"/>
      <c r="C25" s="1" t="s">
        <v>32</v>
      </c>
      <c r="D25" s="36"/>
      <c r="E25" s="76" t="s">
        <v>33</v>
      </c>
      <c r="F25" s="77"/>
      <c r="G25" s="42">
        <v>134000</v>
      </c>
      <c r="H25" s="43">
        <f t="shared" si="1"/>
        <v>147400</v>
      </c>
      <c r="I25" s="26"/>
    </row>
    <row r="26" spans="2:9" ht="26.25" customHeight="1" thickBot="1" x14ac:dyDescent="0.45">
      <c r="B26" s="28"/>
      <c r="C26" s="37" t="s">
        <v>34</v>
      </c>
      <c r="D26" s="37"/>
      <c r="E26" s="78" t="s">
        <v>35</v>
      </c>
      <c r="F26" s="79"/>
      <c r="G26" s="44">
        <v>106000</v>
      </c>
      <c r="H26" s="29">
        <f t="shared" si="1"/>
        <v>116600.00000000001</v>
      </c>
      <c r="I26" s="30"/>
    </row>
  </sheetData>
  <mergeCells count="21">
    <mergeCell ref="E25:F25"/>
    <mergeCell ref="E26:F26"/>
    <mergeCell ref="E21:F21"/>
    <mergeCell ref="G6:H6"/>
    <mergeCell ref="E8:F8"/>
    <mergeCell ref="E23:F23"/>
    <mergeCell ref="B11:B12"/>
    <mergeCell ref="C11:D12"/>
    <mergeCell ref="E11:E12"/>
    <mergeCell ref="F11:F12"/>
    <mergeCell ref="G11:H11"/>
    <mergeCell ref="B19:B20"/>
    <mergeCell ref="C19:D20"/>
    <mergeCell ref="G19:H19"/>
    <mergeCell ref="I19:I20"/>
    <mergeCell ref="E20:F20"/>
    <mergeCell ref="I11:I12"/>
    <mergeCell ref="C13:D13"/>
    <mergeCell ref="I13:I15"/>
    <mergeCell ref="C14:D14"/>
    <mergeCell ref="C15:D15"/>
  </mergeCells>
  <phoneticPr fontId="2"/>
  <dataValidations count="2">
    <dataValidation type="list" allowBlank="1" showInputMessage="1" showErrorMessage="1" sqref="F24 F22" xr:uid="{07330C10-6F1F-4B02-A498-313542FD2410}">
      <formula1>"1,2,3,4,5,6"</formula1>
    </dataValidation>
    <dataValidation type="list" allowBlank="1" showInputMessage="1" showErrorMessage="1" sqref="B13:B15 B22 B24:B26" xr:uid="{CEFF91DE-9A95-418B-8834-41C0C041BE95}">
      <formula1>"○,　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1eea7b0-2354-4063-b85b-41dbbb654c4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8ae46a4-1088-4ccd-93fa-3c1f86a9918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3DCAFC-84C5-4E0A-8613-2177D41C6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dcterms:created xsi:type="dcterms:W3CDTF">2021-05-12T07:36:57Z</dcterms:created>
  <dcterms:modified xsi:type="dcterms:W3CDTF">2024-03-14T04:47:44Z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