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50401_価格改定/"/>
    </mc:Choice>
  </mc:AlternateContent>
  <xr:revisionPtr revIDLastSave="48" documentId="13_ncr:1_{00063F47-9868-494B-850C-425CC37F389C}" xr6:coauthVersionLast="47" xr6:coauthVersionMax="47" xr10:uidLastSave="{598937DF-F12A-4F3E-B992-2B15599D4EC7}"/>
  <bookViews>
    <workbookView xWindow="-120" yWindow="-120" windowWidth="29040" windowHeight="17520" xr2:uid="{4D345C25-4B1C-455F-83F5-3CA6FFF4C674}"/>
  </bookViews>
  <sheets>
    <sheet name="価格" sheetId="5" r:id="rId1"/>
  </sheets>
  <definedNames>
    <definedName name="_xlnm._FilterDatabase" localSheetId="0" hidden="1">価格!$B$23:$I$66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H17" i="5"/>
  <c r="H16" i="5"/>
  <c r="H15" i="5"/>
  <c r="H14" i="5"/>
  <c r="H13" i="5"/>
  <c r="H65" i="5" l="1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6" i="5"/>
  <c r="H34" i="5"/>
  <c r="H33" i="5"/>
  <c r="H31" i="5"/>
  <c r="H29" i="5"/>
  <c r="H27" i="5"/>
  <c r="G37" i="5" l="1"/>
  <c r="H37" i="5" s="1"/>
  <c r="G35" i="5"/>
  <c r="H35" i="5" s="1"/>
  <c r="G32" i="5"/>
  <c r="H32" i="5" s="1"/>
  <c r="G30" i="5"/>
  <c r="H30" i="5" s="1"/>
  <c r="G28" i="5"/>
  <c r="H28" i="5" s="1"/>
  <c r="G26" i="5"/>
  <c r="H26" i="5" s="1"/>
  <c r="H25" i="5"/>
  <c r="H8" i="5" l="1"/>
  <c r="G8" i="5"/>
</calcChain>
</file>

<file path=xl/sharedStrings.xml><?xml version="1.0" encoding="utf-8"?>
<sst xmlns="http://schemas.openxmlformats.org/spreadsheetml/2006/main" count="169" uniqueCount="126">
  <si>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</si>
  <si>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</si>
  <si>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</si>
  <si>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</si>
  <si>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</si>
  <si>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</si>
  <si>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</si>
  <si>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※アタッチメントを取り付ける場合、別途取付工賃が発生する場合があります。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</si>
  <si>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</si>
  <si>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</si>
  <si>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</si>
  <si>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</si>
  <si>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</si>
  <si>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</si>
  <si>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</si>
  <si>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YT488R</t>
    <phoneticPr fontId="2"/>
  </si>
  <si>
    <t>DYUQH-A2</t>
    <phoneticPr fontId="2"/>
  </si>
  <si>
    <t>Y：無段変速
U：水平制御（UFO）
Q：キャビン
D：ハーフクローラ（デルタ仕様）
W：扁平ラジアルタイヤ
A2：オートトラクター（有人）多周波仕様
SR2：ロボットトラクター（無人）多周波仕様</t>
    <phoneticPr fontId="2"/>
  </si>
  <si>
    <t>DYUQH-SR2</t>
    <phoneticPr fontId="2"/>
  </si>
  <si>
    <t>YT498R</t>
    <phoneticPr fontId="2"/>
  </si>
  <si>
    <t>YT4104R</t>
    <phoneticPr fontId="2"/>
  </si>
  <si>
    <t>○</t>
  </si>
  <si>
    <t>オプション</t>
    <phoneticPr fontId="2"/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</si>
  <si>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</si>
  <si>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</si>
  <si>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</si>
  <si>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>フロントウェイト</t>
    <phoneticPr fontId="2"/>
  </si>
  <si>
    <t>ベースウエイト44kg標準装備</t>
    <phoneticPr fontId="2"/>
  </si>
  <si>
    <t>新フロントウエイト45kg</t>
    <rPh sb="0" eb="1">
      <t>シン</t>
    </rPh>
    <phoneticPr fontId="2"/>
  </si>
  <si>
    <t>1TS100-22000</t>
  </si>
  <si>
    <t>最大　10枚　装着可能</t>
    <rPh sb="0" eb="2">
      <t>サイダイ</t>
    </rPh>
    <rPh sb="5" eb="6">
      <t>マイ</t>
    </rPh>
    <rPh sb="7" eb="9">
      <t>ソウチャク</t>
    </rPh>
    <rPh sb="9" eb="11">
      <t>カノウ</t>
    </rPh>
    <phoneticPr fontId="2"/>
  </si>
  <si>
    <t>（高あぜ対応）</t>
    <phoneticPr fontId="2"/>
  </si>
  <si>
    <t>数量</t>
    <rPh sb="0" eb="2">
      <t>スウリョウ</t>
    </rPh>
    <phoneticPr fontId="2"/>
  </si>
  <si>
    <t>必要数選択してください。</t>
    <rPh sb="0" eb="2">
      <t>ヒツヨウ</t>
    </rPh>
    <rPh sb="2" eb="3">
      <t>スウ</t>
    </rPh>
    <rPh sb="3" eb="5">
      <t>センタク</t>
    </rPh>
    <phoneticPr fontId="2"/>
  </si>
  <si>
    <t>新フロントウエイト50kg</t>
    <rPh sb="0" eb="1">
      <t>シン</t>
    </rPh>
    <phoneticPr fontId="2"/>
  </si>
  <si>
    <t>1TS100-20000</t>
  </si>
  <si>
    <t>フロントウエイト45kg</t>
  </si>
  <si>
    <t>1TS100-17000</t>
  </si>
  <si>
    <t>フロントウエイト50kg</t>
  </si>
  <si>
    <t>1TS100-18000</t>
  </si>
  <si>
    <t>ブランケットKIT（ウエイト</t>
    <phoneticPr fontId="2"/>
  </si>
  <si>
    <t>1A8060-10011</t>
    <phoneticPr fontId="2"/>
  </si>
  <si>
    <t>フロントウエイト20kg</t>
  </si>
  <si>
    <t>1TS100-01001</t>
  </si>
  <si>
    <t>最大　10枚　装着可能。1A8060-10011併用。</t>
    <rPh sb="0" eb="2">
      <t>サイダイ</t>
    </rPh>
    <rPh sb="5" eb="6">
      <t>マイ</t>
    </rPh>
    <rPh sb="7" eb="9">
      <t>ソウチャク</t>
    </rPh>
    <rPh sb="9" eb="11">
      <t>カノウ</t>
    </rPh>
    <rPh sb="24" eb="26">
      <t>ヘイヨウ</t>
    </rPh>
    <phoneticPr fontId="2"/>
  </si>
  <si>
    <t>フロントウエイト30kg</t>
  </si>
  <si>
    <t>1TS100-02001</t>
  </si>
  <si>
    <t>クイックカブラKIT</t>
  </si>
  <si>
    <t>カブラKITクイックG3/8</t>
  </si>
  <si>
    <t>1A8060-46040</t>
    <phoneticPr fontId="2"/>
  </si>
  <si>
    <t>サブコン</t>
  </si>
  <si>
    <t>３連目KIT</t>
    <rPh sb="1" eb="2">
      <t>レン</t>
    </rPh>
    <rPh sb="2" eb="3">
      <t>メ</t>
    </rPh>
    <phoneticPr fontId="2"/>
  </si>
  <si>
    <t>1A8060-46011</t>
    <phoneticPr fontId="2"/>
  </si>
  <si>
    <t>４連目KIT</t>
    <rPh sb="1" eb="2">
      <t>レン</t>
    </rPh>
    <rPh sb="2" eb="3">
      <t>メ</t>
    </rPh>
    <phoneticPr fontId="2"/>
  </si>
  <si>
    <t>1A8060-46021</t>
    <phoneticPr fontId="2"/>
  </si>
  <si>
    <t>３-４連目KIT</t>
    <rPh sb="3" eb="4">
      <t>レン</t>
    </rPh>
    <rPh sb="4" eb="5">
      <t>メ</t>
    </rPh>
    <phoneticPr fontId="2"/>
  </si>
  <si>
    <t>1A8060-46031</t>
    <phoneticPr fontId="2"/>
  </si>
  <si>
    <t>フロントローダー</t>
  </si>
  <si>
    <t>メカ仕様</t>
    <rPh sb="2" eb="4">
      <t>シヨウ</t>
    </rPh>
    <phoneticPr fontId="2"/>
  </si>
  <si>
    <t>FL4104APC,FLDH</t>
  </si>
  <si>
    <t>CAN通信エコオラリンク</t>
    <rPh sb="3" eb="5">
      <t>ツウシン</t>
    </rPh>
    <phoneticPr fontId="2"/>
  </si>
  <si>
    <t>FL4104AMC,FLDH</t>
  </si>
  <si>
    <t>けん引関係</t>
    <rPh sb="2" eb="3">
      <t>イン</t>
    </rPh>
    <rPh sb="3" eb="5">
      <t>カンケイ</t>
    </rPh>
    <phoneticPr fontId="2"/>
  </si>
  <si>
    <t>リンゲージドローバ</t>
  </si>
  <si>
    <t>DINカブラ</t>
  </si>
  <si>
    <t>カブラKIT(DIN</t>
  </si>
  <si>
    <t>1A8060-58940</t>
    <phoneticPr fontId="2"/>
  </si>
  <si>
    <t>GPS取付ステー</t>
    <rPh sb="3" eb="5">
      <t>トリツケ</t>
    </rPh>
    <phoneticPr fontId="2"/>
  </si>
  <si>
    <t>ステーKIT（GPS</t>
  </si>
  <si>
    <t>1A8060-58011</t>
    <phoneticPr fontId="2"/>
  </si>
  <si>
    <t>センターモニターステー</t>
  </si>
  <si>
    <t>ステーKIT（センターモニター</t>
  </si>
  <si>
    <t>1A8060-84011</t>
    <phoneticPr fontId="2"/>
  </si>
  <si>
    <t>LEDフロントワークランプ（ルーフ）</t>
  </si>
  <si>
    <t>ランプKIT(ワーク RF</t>
  </si>
  <si>
    <t>1A8060-53960</t>
    <phoneticPr fontId="2"/>
  </si>
  <si>
    <t>LEDリヤワークランプ（ルーフ）</t>
  </si>
  <si>
    <t>ランプKIT(ワーク RR</t>
  </si>
  <si>
    <t>1A8060-53970</t>
    <phoneticPr fontId="2"/>
  </si>
  <si>
    <t>LEDリヤワークランプ（フェンダー）</t>
  </si>
  <si>
    <t>ランプKIT(ワーク フェンダー</t>
  </si>
  <si>
    <t>1A8060-53980</t>
    <phoneticPr fontId="2"/>
  </si>
  <si>
    <t>作業機モニターステー</t>
    <rPh sb="0" eb="2">
      <t>サギョウ</t>
    </rPh>
    <rPh sb="2" eb="3">
      <t>キ</t>
    </rPh>
    <phoneticPr fontId="2"/>
  </si>
  <si>
    <t>ステーKIT(インプルモニター</t>
  </si>
  <si>
    <t>1A8060-84840</t>
    <phoneticPr fontId="2"/>
  </si>
  <si>
    <t>バックモニターカメラ</t>
  </si>
  <si>
    <t>カメラKIT(リヤ</t>
  </si>
  <si>
    <t>1A8060-56951</t>
    <phoneticPr fontId="2"/>
  </si>
  <si>
    <t>ビーコンランプ</t>
  </si>
  <si>
    <t>1A8060-53990</t>
    <phoneticPr fontId="2"/>
  </si>
  <si>
    <t>フロアマット</t>
  </si>
  <si>
    <t>キャビンフロアマットYT4/5</t>
    <phoneticPr fontId="2"/>
  </si>
  <si>
    <t>1TS901-06000</t>
  </si>
  <si>
    <t>シートカバー</t>
  </si>
  <si>
    <t>7TS901-07100</t>
  </si>
  <si>
    <t>適用：YT488R</t>
  </si>
  <si>
    <t>7TS901-07000</t>
  </si>
  <si>
    <t>適用：YT498R/YT4104R</t>
    <rPh sb="0" eb="2">
      <t>テキヨウ</t>
    </rPh>
    <phoneticPr fontId="2"/>
  </si>
  <si>
    <t>フロントフェンダー</t>
  </si>
  <si>
    <t>1A8060-19104</t>
    <phoneticPr fontId="2"/>
  </si>
  <si>
    <t>オート/ロボットトラクター用</t>
  </si>
  <si>
    <t>ハーネスKIT
（デジタルムセン）</t>
    <phoneticPr fontId="2"/>
  </si>
  <si>
    <t>1A8065-99840</t>
    <phoneticPr fontId="2"/>
  </si>
  <si>
    <t>デジタル簡易無線受信機用 シリアルカプラ6極→RC-232C変換ハーネス</t>
  </si>
  <si>
    <t>ハーネスKIT
（ヘンカン）</t>
    <phoneticPr fontId="2"/>
  </si>
  <si>
    <t>1A8065-99530</t>
    <phoneticPr fontId="2"/>
  </si>
  <si>
    <t>GNSS位置情報（NMER0183情報）取出し用 シリアルカプラ3極→6極変換ハーネス ハーネスKIT（デジタルムセンと併用</t>
  </si>
  <si>
    <t>ステーKIT
（インプルメントモニターA）</t>
    <phoneticPr fontId="2"/>
  </si>
  <si>
    <t>1A8065-84020</t>
    <phoneticPr fontId="2"/>
  </si>
  <si>
    <t>別売りの1R8060-84840ステーKIT （インプルモニターを延長するKIT 専用受信端末取付用</t>
  </si>
  <si>
    <t>RTK用受信端末</t>
  </si>
  <si>
    <t>別途、RTK年間使用料が必要</t>
  </si>
  <si>
    <t>RTK年間使用料</t>
    <phoneticPr fontId="2"/>
  </si>
  <si>
    <t>CFX-RTK4G</t>
  </si>
  <si>
    <t>CFX-BOX用（初年度）</t>
  </si>
  <si>
    <t>CFX-RTK4G,2</t>
  </si>
  <si>
    <t>CFX-BOX用（2年目以降）</t>
  </si>
  <si>
    <t>ロボットトラクター用</t>
  </si>
  <si>
    <t>リモコン</t>
  </si>
  <si>
    <t>1A8065-99921</t>
    <phoneticPr fontId="2"/>
  </si>
  <si>
    <t>予備用</t>
  </si>
  <si>
    <t>タブレットバッテリ</t>
  </si>
  <si>
    <t>1R9023-27100</t>
    <phoneticPr fontId="2"/>
  </si>
  <si>
    <t>タブレット用予備バッテリ</t>
  </si>
  <si>
    <t>CFX-BOX,4G</t>
    <phoneticPr fontId="2"/>
  </si>
  <si>
    <t>JL11581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</si>
</sst>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25" xfId="0" applyFont="1" applyBorder="1">
      <alignment vertical="center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14" xfId="0" applyFont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3" fontId="4" fillId="0" borderId="18" xfId="0" applyNumberFormat="1" applyFont="1" applyBorder="1" applyAlignment="1">
      <alignment horizontal="right" vertical="top" wrapText="1"/>
    </xf>
    <xf numFmtId="0" fontId="3" fillId="0" borderId="58" xfId="0" applyFont="1" applyBorder="1" applyAlignment="1">
      <alignment vertical="center" wrapText="1"/>
    </xf>
    <xf numFmtId="0" fontId="3" fillId="0" borderId="59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62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>
      <alignment vertical="center"/>
    </xf>
    <xf numFmtId="0" fontId="3" fillId="0" borderId="59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31" xfId="0" applyFont="1" applyBorder="1" applyAlignment="1">
      <alignment vertical="center" wrapText="1"/>
    </xf>
    <xf numFmtId="0" fontId="3" fillId="2" borderId="66" xfId="0" applyFont="1" applyFill="1" applyBorder="1" applyAlignment="1">
      <alignment horizontal="center" vertical="center"/>
    </xf>
    <xf numFmtId="0" fontId="3" fillId="0" borderId="67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73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0" fontId="3" fillId="0" borderId="74" xfId="0" applyFont="1" applyBorder="1" applyAlignment="1">
      <alignment vertical="center" wrapText="1"/>
    </xf>
    <xf numFmtId="0" fontId="3" fillId="0" borderId="75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77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4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4" borderId="49" xfId="1" applyFont="1" applyFill="1" applyBorder="1" applyAlignment="1">
      <alignment vertical="center"/>
    </xf>
    <xf numFmtId="38" fontId="3" fillId="4" borderId="37" xfId="1" applyFont="1" applyFill="1" applyBorder="1" applyAlignment="1">
      <alignment vertical="center"/>
    </xf>
    <xf numFmtId="0" fontId="3" fillId="0" borderId="78" xfId="0" applyFont="1" applyBorder="1" applyAlignment="1">
      <alignment horizontal="left" vertical="center" wrapText="1"/>
    </xf>
    <xf numFmtId="0" fontId="3" fillId="0" borderId="79" xfId="0" applyFont="1" applyBorder="1" applyAlignment="1">
      <alignment vertical="center" wrapText="1"/>
    </xf>
    <xf numFmtId="3" fontId="3" fillId="3" borderId="48" xfId="0" applyNumberFormat="1" applyFont="1" applyFill="1" applyBorder="1" applyAlignment="1">
      <alignment vertical="center" wrapText="1"/>
    </xf>
    <xf numFmtId="3" fontId="3" fillId="3" borderId="36" xfId="0" applyNumberFormat="1" applyFont="1" applyFill="1" applyBorder="1" applyAlignment="1">
      <alignment vertical="center" wrapText="1"/>
    </xf>
    <xf numFmtId="0" fontId="3" fillId="0" borderId="80" xfId="0" applyFont="1" applyBorder="1" applyAlignment="1">
      <alignment horizontal="left" vertical="center" wrapText="1"/>
    </xf>
    <xf numFmtId="3" fontId="3" fillId="3" borderId="81" xfId="0" applyNumberFormat="1" applyFont="1" applyFill="1" applyBorder="1" applyAlignment="1">
      <alignment vertical="center" wrapText="1"/>
    </xf>
    <xf numFmtId="38" fontId="3" fillId="4" borderId="82" xfId="1" applyFont="1" applyFill="1" applyBorder="1" applyAlignment="1">
      <alignment vertical="center"/>
    </xf>
    <xf numFmtId="0" fontId="3" fillId="0" borderId="83" xfId="0" applyFont="1" applyBorder="1" applyAlignment="1">
      <alignment vertical="center" wrapText="1"/>
    </xf>
    <xf numFmtId="3" fontId="3" fillId="3" borderId="84" xfId="0" applyNumberFormat="1" applyFont="1" applyFill="1" applyBorder="1" applyAlignment="1">
      <alignment vertical="center" wrapText="1"/>
    </xf>
    <xf numFmtId="38" fontId="3" fillId="4" borderId="85" xfId="1" applyFont="1" applyFill="1" applyBorder="1" applyAlignment="1">
      <alignment vertical="center"/>
    </xf>
    <xf numFmtId="0" fontId="3" fillId="0" borderId="86" xfId="0" applyFont="1" applyBorder="1" applyAlignment="1">
      <alignment vertical="center" wrapText="1"/>
    </xf>
    <xf numFmtId="3" fontId="3" fillId="3" borderId="33" xfId="0" applyNumberFormat="1" applyFont="1" applyFill="1" applyBorder="1" applyAlignment="1">
      <alignment vertical="center" wrapText="1"/>
    </xf>
    <xf numFmtId="38" fontId="3" fillId="4" borderId="34" xfId="1" applyFont="1" applyFill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3" fontId="3" fillId="3" borderId="30" xfId="0" applyNumberFormat="1" applyFont="1" applyFill="1" applyBorder="1" applyAlignment="1">
      <alignment vertical="center" wrapText="1"/>
    </xf>
    <xf numFmtId="38" fontId="3" fillId="4" borderId="31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38" fontId="3" fillId="0" borderId="70" xfId="1" applyFont="1" applyFill="1" applyBorder="1" applyAlignment="1">
      <alignment vertical="center"/>
    </xf>
    <xf numFmtId="38" fontId="3" fillId="0" borderId="60" xfId="1" applyFont="1" applyFill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38" fontId="3" fillId="0" borderId="92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8" fillId="0" borderId="73" xfId="0" applyFont="1" applyBorder="1" applyAlignment="1">
      <alignment vertical="center" wrapText="1"/>
    </xf>
    <xf numFmtId="0" fontId="6" fillId="0" borderId="71" xfId="0" applyFont="1" applyBorder="1">
      <alignment vertical="center"/>
    </xf>
    <xf numFmtId="38" fontId="3" fillId="0" borderId="7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3" fillId="0" borderId="6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38" fontId="3" fillId="0" borderId="90" xfId="1" applyFont="1" applyFill="1" applyBorder="1" applyAlignment="1">
      <alignment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38" fontId="3" fillId="0" borderId="89" xfId="1" applyFont="1" applyFill="1" applyBorder="1" applyAlignment="1">
      <alignment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38" fontId="3" fillId="0" borderId="91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8" fontId="3" fillId="0" borderId="88" xfId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0" fontId="3" fillId="0" borderId="61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38" fontId="10" fillId="0" borderId="24" xfId="1" applyFont="1" applyBorder="1">
      <alignment vertical="center"/>
    </xf>
    <xf numFmtId="38" fontId="10" fillId="0" borderId="2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16DE-0DBF-42AA-AB3E-DCD39BDFC6B7}">
  <dimension ref="B2:I65"/>
  <sheetViews>
    <sheetView tabSelected="1" zoomScale="80" zoomScaleNormal="80" zoomScaleSheetLayoutView="80" workbookViewId="0"/>
  </sheetViews>
  <sheetFormatPr defaultColWidth="8.75" defaultRowHeight="15.75" x14ac:dyDescent="0.4"/>
  <cols>
    <col min="1" max="1" width="2.25" style="1" customWidth="1"/>
    <col min="2" max="2" width="8.75" style="1"/>
    <col min="3" max="3" width="24.875" style="1" customWidth="1"/>
    <col min="4" max="4" width="29.375" style="1" customWidth="1"/>
    <col min="5" max="5" width="13.125" style="1" customWidth="1"/>
    <col min="6" max="6" width="12.375" style="1" bestFit="1" customWidth="1"/>
    <col min="7" max="7" width="14" style="1" bestFit="1" customWidth="1"/>
    <col min="8" max="8" width="13.75" style="1" bestFit="1" customWidth="1"/>
    <col min="9" max="9" width="39.125" style="1" customWidth="1"/>
    <col min="10" max="16384" width="8.75" style="1"/>
  </cols>
  <sheetData>
    <row r="2" spans="2:9" ht="21" x14ac:dyDescent="0.4">
      <c r="B2" s="59" t="s">
        <v>0</v>
      </c>
    </row>
    <row r="4" spans="2:9" x14ac:dyDescent="0.4">
      <c r="B4" s="1" t="s">
        <v>1</v>
      </c>
    </row>
    <row r="5" spans="2:9" ht="16.5" thickBot="1" x14ac:dyDescent="0.45">
      <c r="B5" s="9"/>
      <c r="C5" s="1" t="s">
        <v>2</v>
      </c>
    </row>
    <row r="6" spans="2:9" x14ac:dyDescent="0.4">
      <c r="G6" s="101" t="s">
        <v>3</v>
      </c>
      <c r="H6" s="102"/>
    </row>
    <row r="7" spans="2:9" ht="16.5" thickBot="1" x14ac:dyDescent="0.45">
      <c r="G7" s="6" t="s">
        <v>4</v>
      </c>
      <c r="H7" s="7" t="s">
        <v>5</v>
      </c>
    </row>
    <row r="8" spans="2:9" ht="31.5" customHeight="1" thickBot="1" x14ac:dyDescent="0.45">
      <c r="D8" s="8"/>
      <c r="E8" s="155" t="s">
        <v>6</v>
      </c>
      <c r="F8" s="156"/>
      <c r="G8" s="157">
        <f>SUMIF(B:B,"○",G:G)</f>
        <v>16748700</v>
      </c>
      <c r="H8" s="158">
        <f>SUMIF(B:B,"○",H:H)</f>
        <v>18423570</v>
      </c>
    </row>
    <row r="9" spans="2:9" x14ac:dyDescent="0.4">
      <c r="E9" s="1" t="s">
        <v>7</v>
      </c>
      <c r="F9" s="64"/>
    </row>
    <row r="10" spans="2:9" ht="16.5" thickBot="1" x14ac:dyDescent="0.45">
      <c r="B10" s="1" t="s">
        <v>8</v>
      </c>
      <c r="F10" s="64"/>
    </row>
    <row r="11" spans="2:9" s="2" customFormat="1" ht="18.75" customHeight="1" x14ac:dyDescent="0.4">
      <c r="B11" s="103" t="s">
        <v>9</v>
      </c>
      <c r="C11" s="111" t="s">
        <v>10</v>
      </c>
      <c r="D11" s="116"/>
      <c r="E11" s="105" t="s">
        <v>11</v>
      </c>
      <c r="F11" s="107" t="s">
        <v>12</v>
      </c>
      <c r="G11" s="109" t="s">
        <v>3</v>
      </c>
      <c r="H11" s="110"/>
      <c r="I11" s="113" t="s">
        <v>13</v>
      </c>
    </row>
    <row r="12" spans="2:9" s="2" customFormat="1" ht="19.5" customHeight="1" thickBot="1" x14ac:dyDescent="0.45">
      <c r="B12" s="104"/>
      <c r="C12" s="112"/>
      <c r="D12" s="117"/>
      <c r="E12" s="106"/>
      <c r="F12" s="108"/>
      <c r="G12" s="3" t="s">
        <v>4</v>
      </c>
      <c r="H12" s="4" t="s">
        <v>5</v>
      </c>
      <c r="I12" s="114"/>
    </row>
    <row r="13" spans="2:9" ht="22.15" customHeight="1" x14ac:dyDescent="0.4">
      <c r="B13" s="23" t="s">
        <v>14</v>
      </c>
      <c r="C13" s="129">
        <v>88</v>
      </c>
      <c r="D13" s="130"/>
      <c r="E13" s="60" t="s">
        <v>15</v>
      </c>
      <c r="F13" s="67" t="s">
        <v>16</v>
      </c>
      <c r="G13" s="69">
        <v>14040000</v>
      </c>
      <c r="H13" s="65">
        <f t="shared" ref="H13:H18" si="0">+G13*1.1</f>
        <v>15444000.000000002</v>
      </c>
      <c r="I13" s="126" t="s">
        <v>17</v>
      </c>
    </row>
    <row r="14" spans="2:9" ht="22.15" customHeight="1" x14ac:dyDescent="0.4">
      <c r="B14" s="13"/>
      <c r="C14" s="97">
        <v>88</v>
      </c>
      <c r="D14" s="98"/>
      <c r="E14" s="85" t="s">
        <v>15</v>
      </c>
      <c r="F14" s="71" t="s">
        <v>18</v>
      </c>
      <c r="G14" s="72">
        <v>15760000</v>
      </c>
      <c r="H14" s="73">
        <f t="shared" si="0"/>
        <v>17336000</v>
      </c>
      <c r="I14" s="127"/>
    </row>
    <row r="15" spans="2:9" ht="22.15" customHeight="1" x14ac:dyDescent="0.4">
      <c r="B15" s="12" t="s">
        <v>14</v>
      </c>
      <c r="C15" s="99">
        <v>98</v>
      </c>
      <c r="D15" s="100"/>
      <c r="E15" s="61" t="s">
        <v>19</v>
      </c>
      <c r="F15" s="77" t="s">
        <v>16</v>
      </c>
      <c r="G15" s="78">
        <v>14470000</v>
      </c>
      <c r="H15" s="79">
        <f t="shared" si="0"/>
        <v>15917000.000000002</v>
      </c>
      <c r="I15" s="127"/>
    </row>
    <row r="16" spans="2:9" ht="22.15" customHeight="1" x14ac:dyDescent="0.4">
      <c r="B16" s="13" t="s">
        <v>14</v>
      </c>
      <c r="C16" s="97">
        <v>98</v>
      </c>
      <c r="D16" s="98"/>
      <c r="E16" s="85" t="s">
        <v>19</v>
      </c>
      <c r="F16" s="80" t="s">
        <v>18</v>
      </c>
      <c r="G16" s="81">
        <v>16190000</v>
      </c>
      <c r="H16" s="82">
        <f t="shared" si="0"/>
        <v>17809000</v>
      </c>
      <c r="I16" s="127"/>
    </row>
    <row r="17" spans="2:9" ht="22.15" customHeight="1" x14ac:dyDescent="0.4">
      <c r="B17" s="12" t="s">
        <v>14</v>
      </c>
      <c r="C17" s="99">
        <v>104</v>
      </c>
      <c r="D17" s="100"/>
      <c r="E17" s="61" t="s">
        <v>20</v>
      </c>
      <c r="F17" s="74" t="s">
        <v>16</v>
      </c>
      <c r="G17" s="75">
        <v>14680000</v>
      </c>
      <c r="H17" s="76">
        <f t="shared" si="0"/>
        <v>16148000.000000002</v>
      </c>
      <c r="I17" s="127"/>
    </row>
    <row r="18" spans="2:9" ht="22.15" customHeight="1" thickBot="1" x14ac:dyDescent="0.45">
      <c r="B18" s="14" t="s">
        <v>21</v>
      </c>
      <c r="C18" s="131">
        <v>104</v>
      </c>
      <c r="D18" s="132"/>
      <c r="E18" s="86" t="s">
        <v>20</v>
      </c>
      <c r="F18" s="68" t="s">
        <v>18</v>
      </c>
      <c r="G18" s="70">
        <v>16400000</v>
      </c>
      <c r="H18" s="66">
        <f t="shared" si="0"/>
        <v>18040000</v>
      </c>
      <c r="I18" s="128"/>
    </row>
    <row r="19" spans="2:9" ht="21.75" customHeight="1" x14ac:dyDescent="0.4"/>
    <row r="21" spans="2:9" ht="16.5" thickBot="1" x14ac:dyDescent="0.45">
      <c r="B21" s="1" t="s">
        <v>22</v>
      </c>
    </row>
    <row r="22" spans="2:9" s="2" customFormat="1" ht="18.75" customHeight="1" x14ac:dyDescent="0.4">
      <c r="B22" s="111" t="s">
        <v>9</v>
      </c>
      <c r="C22" s="118" t="s">
        <v>23</v>
      </c>
      <c r="D22" s="119"/>
      <c r="E22" s="5" t="s">
        <v>11</v>
      </c>
      <c r="F22" s="10" t="s">
        <v>24</v>
      </c>
      <c r="G22" s="109" t="s">
        <v>3</v>
      </c>
      <c r="H22" s="110"/>
      <c r="I22" s="113" t="s">
        <v>13</v>
      </c>
    </row>
    <row r="23" spans="2:9" s="2" customFormat="1" ht="19.5" customHeight="1" thickBot="1" x14ac:dyDescent="0.45">
      <c r="B23" s="112"/>
      <c r="C23" s="120"/>
      <c r="D23" s="121"/>
      <c r="E23" s="115" t="s">
        <v>25</v>
      </c>
      <c r="F23" s="96"/>
      <c r="G23" s="3" t="s">
        <v>4</v>
      </c>
      <c r="H23" s="4" t="s">
        <v>5</v>
      </c>
      <c r="I23" s="114"/>
    </row>
    <row r="24" spans="2:9" ht="19.5" customHeight="1" x14ac:dyDescent="0.4">
      <c r="B24" s="24"/>
      <c r="C24" s="25" t="s">
        <v>26</v>
      </c>
      <c r="D24" s="26"/>
      <c r="E24" s="27"/>
      <c r="F24" s="28"/>
      <c r="G24" s="11"/>
      <c r="H24" s="29"/>
      <c r="I24" s="30" t="s">
        <v>27</v>
      </c>
    </row>
    <row r="25" spans="2:9" ht="19.5" customHeight="1" x14ac:dyDescent="0.4">
      <c r="B25" s="31"/>
      <c r="C25" s="32"/>
      <c r="D25" s="33" t="s">
        <v>28</v>
      </c>
      <c r="E25" s="153" t="s">
        <v>29</v>
      </c>
      <c r="F25" s="154"/>
      <c r="G25" s="83">
        <v>27000</v>
      </c>
      <c r="H25" s="84">
        <f>G25*1.1</f>
        <v>29700.000000000004</v>
      </c>
      <c r="I25" s="36" t="s">
        <v>30</v>
      </c>
    </row>
    <row r="26" spans="2:9" ht="19.5" customHeight="1" x14ac:dyDescent="0.4">
      <c r="B26" s="37"/>
      <c r="C26" s="32"/>
      <c r="D26" s="38" t="s">
        <v>31</v>
      </c>
      <c r="E26" s="39" t="s">
        <v>32</v>
      </c>
      <c r="F26" s="40">
        <v>1</v>
      </c>
      <c r="G26" s="83">
        <f>+G25*F26</f>
        <v>27000</v>
      </c>
      <c r="H26" s="84">
        <f t="shared" ref="H26:H65" si="1">G26*1.1</f>
        <v>29700.000000000004</v>
      </c>
      <c r="I26" s="41" t="s">
        <v>33</v>
      </c>
    </row>
    <row r="27" spans="2:9" ht="19.5" customHeight="1" x14ac:dyDescent="0.4">
      <c r="B27" s="31"/>
      <c r="C27" s="32"/>
      <c r="D27" s="33" t="s">
        <v>34</v>
      </c>
      <c r="E27" s="153" t="s">
        <v>35</v>
      </c>
      <c r="F27" s="154"/>
      <c r="G27" s="83">
        <v>29000</v>
      </c>
      <c r="H27" s="84">
        <f t="shared" si="1"/>
        <v>31900.000000000004</v>
      </c>
      <c r="I27" s="36" t="s">
        <v>30</v>
      </c>
    </row>
    <row r="28" spans="2:9" ht="19.5" customHeight="1" x14ac:dyDescent="0.4">
      <c r="B28" s="37" t="s">
        <v>21</v>
      </c>
      <c r="C28" s="32"/>
      <c r="D28" s="38" t="s">
        <v>31</v>
      </c>
      <c r="E28" s="39" t="s">
        <v>32</v>
      </c>
      <c r="F28" s="40">
        <v>10</v>
      </c>
      <c r="G28" s="83">
        <f>+G27*F28</f>
        <v>290000</v>
      </c>
      <c r="H28" s="84">
        <f t="shared" si="1"/>
        <v>319000</v>
      </c>
      <c r="I28" s="41" t="s">
        <v>33</v>
      </c>
    </row>
    <row r="29" spans="2:9" ht="19.5" customHeight="1" x14ac:dyDescent="0.4">
      <c r="B29" s="31"/>
      <c r="C29" s="32"/>
      <c r="D29" s="33" t="s">
        <v>36</v>
      </c>
      <c r="E29" s="153" t="s">
        <v>37</v>
      </c>
      <c r="F29" s="154"/>
      <c r="G29" s="83">
        <v>27400</v>
      </c>
      <c r="H29" s="84">
        <f t="shared" si="1"/>
        <v>30140.000000000004</v>
      </c>
      <c r="I29" s="36" t="s">
        <v>30</v>
      </c>
    </row>
    <row r="30" spans="2:9" ht="19.5" customHeight="1" x14ac:dyDescent="0.4">
      <c r="B30" s="37"/>
      <c r="C30" s="32"/>
      <c r="D30" s="38"/>
      <c r="E30" s="39" t="s">
        <v>32</v>
      </c>
      <c r="F30" s="40">
        <v>1</v>
      </c>
      <c r="G30" s="83">
        <f>+G29*F30</f>
        <v>27400</v>
      </c>
      <c r="H30" s="84">
        <f t="shared" si="1"/>
        <v>30140.000000000004</v>
      </c>
      <c r="I30" s="41" t="s">
        <v>33</v>
      </c>
    </row>
    <row r="31" spans="2:9" ht="19.5" customHeight="1" x14ac:dyDescent="0.4">
      <c r="B31" s="31"/>
      <c r="C31" s="32"/>
      <c r="D31" s="33" t="s">
        <v>38</v>
      </c>
      <c r="E31" s="153" t="s">
        <v>39</v>
      </c>
      <c r="F31" s="154"/>
      <c r="G31" s="83">
        <v>26500</v>
      </c>
      <c r="H31" s="84">
        <f t="shared" si="1"/>
        <v>29150.000000000004</v>
      </c>
      <c r="I31" s="36" t="s">
        <v>30</v>
      </c>
    </row>
    <row r="32" spans="2:9" ht="19.5" customHeight="1" x14ac:dyDescent="0.4">
      <c r="B32" s="37"/>
      <c r="C32" s="42"/>
      <c r="D32" s="38"/>
      <c r="E32" s="39" t="s">
        <v>32</v>
      </c>
      <c r="F32" s="40">
        <v>1</v>
      </c>
      <c r="G32" s="83">
        <f>+G31*F32</f>
        <v>26500</v>
      </c>
      <c r="H32" s="84">
        <f t="shared" si="1"/>
        <v>29150.000000000004</v>
      </c>
      <c r="I32" s="41" t="s">
        <v>33</v>
      </c>
    </row>
    <row r="33" spans="2:9" ht="19.5" customHeight="1" x14ac:dyDescent="0.4">
      <c r="B33" s="31"/>
      <c r="C33" s="32"/>
      <c r="D33" s="33" t="s">
        <v>40</v>
      </c>
      <c r="E33" s="34" t="s">
        <v>41</v>
      </c>
      <c r="F33" s="35"/>
      <c r="G33" s="83">
        <v>59000</v>
      </c>
      <c r="H33" s="84">
        <f t="shared" si="1"/>
        <v>64900.000000000007</v>
      </c>
      <c r="I33" s="36"/>
    </row>
    <row r="34" spans="2:9" ht="19.5" customHeight="1" x14ac:dyDescent="0.4">
      <c r="B34" s="31"/>
      <c r="C34" s="32"/>
      <c r="D34" s="33" t="s">
        <v>42</v>
      </c>
      <c r="E34" s="153" t="s">
        <v>43</v>
      </c>
      <c r="F34" s="154"/>
      <c r="G34" s="83">
        <v>10600</v>
      </c>
      <c r="H34" s="84">
        <f t="shared" si="1"/>
        <v>11660.000000000002</v>
      </c>
      <c r="I34" s="43" t="s">
        <v>44</v>
      </c>
    </row>
    <row r="35" spans="2:9" ht="19.5" customHeight="1" x14ac:dyDescent="0.4">
      <c r="B35" s="37"/>
      <c r="C35" s="32"/>
      <c r="D35" s="38"/>
      <c r="E35" s="39" t="s">
        <v>32</v>
      </c>
      <c r="F35" s="40">
        <v>1</v>
      </c>
      <c r="G35" s="83">
        <f>+G34*F35</f>
        <v>10600</v>
      </c>
      <c r="H35" s="84">
        <f t="shared" si="1"/>
        <v>11660.000000000002</v>
      </c>
      <c r="I35" s="41" t="s">
        <v>33</v>
      </c>
    </row>
    <row r="36" spans="2:9" ht="19.5" customHeight="1" x14ac:dyDescent="0.4">
      <c r="B36" s="31"/>
      <c r="C36" s="32"/>
      <c r="D36" s="33" t="s">
        <v>45</v>
      </c>
      <c r="E36" s="153" t="s">
        <v>46</v>
      </c>
      <c r="F36" s="154"/>
      <c r="G36" s="83">
        <v>20600</v>
      </c>
      <c r="H36" s="84">
        <f t="shared" si="1"/>
        <v>22660.000000000004</v>
      </c>
      <c r="I36" s="43" t="s">
        <v>44</v>
      </c>
    </row>
    <row r="37" spans="2:9" ht="19.5" customHeight="1" x14ac:dyDescent="0.4">
      <c r="B37" s="37"/>
      <c r="C37" s="44"/>
      <c r="D37" s="38"/>
      <c r="E37" s="39" t="s">
        <v>32</v>
      </c>
      <c r="F37" s="40">
        <v>1</v>
      </c>
      <c r="G37" s="62">
        <f>+G36*F37</f>
        <v>20600</v>
      </c>
      <c r="H37" s="63">
        <f t="shared" si="1"/>
        <v>22660.000000000004</v>
      </c>
      <c r="I37" s="41" t="s">
        <v>33</v>
      </c>
    </row>
    <row r="38" spans="2:9" ht="19.5" customHeight="1" x14ac:dyDescent="0.4">
      <c r="B38" s="13"/>
      <c r="C38" s="45" t="s">
        <v>47</v>
      </c>
      <c r="D38" s="46" t="s">
        <v>48</v>
      </c>
      <c r="E38" s="135" t="s">
        <v>49</v>
      </c>
      <c r="F38" s="136"/>
      <c r="G38" s="89">
        <v>13000</v>
      </c>
      <c r="H38" s="84">
        <f t="shared" si="1"/>
        <v>14300.000000000002</v>
      </c>
      <c r="I38" s="41"/>
    </row>
    <row r="39" spans="2:9" ht="19.5" customHeight="1" x14ac:dyDescent="0.4">
      <c r="B39" s="47"/>
      <c r="C39" s="45" t="s">
        <v>50</v>
      </c>
      <c r="D39" s="48" t="s">
        <v>51</v>
      </c>
      <c r="E39" s="137" t="s">
        <v>52</v>
      </c>
      <c r="F39" s="138"/>
      <c r="G39" s="87">
        <v>89700</v>
      </c>
      <c r="H39" s="139">
        <f t="shared" si="1"/>
        <v>98670.000000000015</v>
      </c>
      <c r="I39" s="133"/>
    </row>
    <row r="40" spans="2:9" ht="19.5" customHeight="1" x14ac:dyDescent="0.4">
      <c r="B40" s="47"/>
      <c r="C40" s="49"/>
      <c r="D40" s="48" t="s">
        <v>53</v>
      </c>
      <c r="E40" s="140" t="s">
        <v>54</v>
      </c>
      <c r="F40" s="141"/>
      <c r="G40" s="87">
        <v>89700</v>
      </c>
      <c r="H40" s="142">
        <f t="shared" si="1"/>
        <v>98670.000000000015</v>
      </c>
      <c r="I40" s="133"/>
    </row>
    <row r="41" spans="2:9" ht="19.5" customHeight="1" x14ac:dyDescent="0.4">
      <c r="B41" s="47"/>
      <c r="C41" s="49"/>
      <c r="D41" s="50" t="s">
        <v>55</v>
      </c>
      <c r="E41" s="143" t="s">
        <v>56</v>
      </c>
      <c r="F41" s="144"/>
      <c r="G41" s="89">
        <v>165600</v>
      </c>
      <c r="H41" s="145">
        <f t="shared" si="1"/>
        <v>182160.00000000003</v>
      </c>
      <c r="I41" s="134"/>
    </row>
    <row r="42" spans="2:9" ht="19.5" customHeight="1" x14ac:dyDescent="0.4">
      <c r="B42" s="47"/>
      <c r="C42" s="45" t="s">
        <v>57</v>
      </c>
      <c r="D42" s="48" t="s">
        <v>58</v>
      </c>
      <c r="E42" s="137" t="s">
        <v>59</v>
      </c>
      <c r="F42" s="138"/>
      <c r="G42" s="87">
        <v>1799000</v>
      </c>
      <c r="H42" s="88">
        <f t="shared" si="1"/>
        <v>1978900.0000000002</v>
      </c>
      <c r="I42" s="51"/>
    </row>
    <row r="43" spans="2:9" ht="19.5" customHeight="1" x14ac:dyDescent="0.4">
      <c r="B43" s="13"/>
      <c r="C43" s="52"/>
      <c r="D43" s="50" t="s">
        <v>60</v>
      </c>
      <c r="E43" s="143" t="s">
        <v>61</v>
      </c>
      <c r="F43" s="144"/>
      <c r="G43" s="89">
        <v>2094000</v>
      </c>
      <c r="H43" s="90">
        <f t="shared" si="1"/>
        <v>2303400</v>
      </c>
      <c r="I43" s="41"/>
    </row>
    <row r="44" spans="2:9" ht="19.5" customHeight="1" x14ac:dyDescent="0.4">
      <c r="B44" s="13"/>
      <c r="C44" s="45" t="s">
        <v>62</v>
      </c>
      <c r="D44" s="50" t="s">
        <v>63</v>
      </c>
      <c r="E44" s="135" t="s">
        <v>125</v>
      </c>
      <c r="F44" s="136"/>
      <c r="G44" s="89">
        <v>110000</v>
      </c>
      <c r="H44" s="146">
        <f t="shared" si="1"/>
        <v>121000.00000000001</v>
      </c>
      <c r="I44" s="53"/>
    </row>
    <row r="45" spans="2:9" ht="19.5" customHeight="1" x14ac:dyDescent="0.4">
      <c r="B45" s="37"/>
      <c r="C45" s="54" t="s">
        <v>64</v>
      </c>
      <c r="D45" s="55" t="s">
        <v>65</v>
      </c>
      <c r="E45" s="135" t="s">
        <v>66</v>
      </c>
      <c r="F45" s="136"/>
      <c r="G45" s="91">
        <v>9500</v>
      </c>
      <c r="H45" s="84">
        <f t="shared" si="1"/>
        <v>10450</v>
      </c>
      <c r="I45" s="41"/>
    </row>
    <row r="46" spans="2:9" ht="19.5" customHeight="1" x14ac:dyDescent="0.4">
      <c r="B46" s="37"/>
      <c r="C46" s="54" t="s">
        <v>67</v>
      </c>
      <c r="D46" s="38" t="s">
        <v>68</v>
      </c>
      <c r="E46" s="135" t="s">
        <v>69</v>
      </c>
      <c r="F46" s="136"/>
      <c r="G46" s="91">
        <v>19400</v>
      </c>
      <c r="H46" s="84">
        <f t="shared" si="1"/>
        <v>21340</v>
      </c>
      <c r="I46" s="41"/>
    </row>
    <row r="47" spans="2:9" ht="19.5" customHeight="1" x14ac:dyDescent="0.4">
      <c r="B47" s="37"/>
      <c r="C47" s="54" t="s">
        <v>70</v>
      </c>
      <c r="D47" s="38" t="s">
        <v>71</v>
      </c>
      <c r="E47" s="147" t="s">
        <v>72</v>
      </c>
      <c r="F47" s="148"/>
      <c r="G47" s="91">
        <v>6000</v>
      </c>
      <c r="H47" s="84">
        <f t="shared" si="1"/>
        <v>6600.0000000000009</v>
      </c>
      <c r="I47" s="41"/>
    </row>
    <row r="48" spans="2:9" ht="19.5" customHeight="1" x14ac:dyDescent="0.4">
      <c r="B48" s="37"/>
      <c r="C48" s="54" t="s">
        <v>73</v>
      </c>
      <c r="D48" s="38" t="s">
        <v>74</v>
      </c>
      <c r="E48" s="135" t="s">
        <v>75</v>
      </c>
      <c r="F48" s="136"/>
      <c r="G48" s="91">
        <v>43700</v>
      </c>
      <c r="H48" s="84">
        <f t="shared" si="1"/>
        <v>48070.000000000007</v>
      </c>
      <c r="I48" s="41"/>
    </row>
    <row r="49" spans="2:9" ht="19.5" customHeight="1" x14ac:dyDescent="0.4">
      <c r="B49" s="37"/>
      <c r="C49" s="54" t="s">
        <v>76</v>
      </c>
      <c r="D49" s="38" t="s">
        <v>77</v>
      </c>
      <c r="E49" s="135" t="s">
        <v>78</v>
      </c>
      <c r="F49" s="136"/>
      <c r="G49" s="91">
        <v>43700</v>
      </c>
      <c r="H49" s="84">
        <f t="shared" si="1"/>
        <v>48070.000000000007</v>
      </c>
      <c r="I49" s="41"/>
    </row>
    <row r="50" spans="2:9" ht="19.5" customHeight="1" x14ac:dyDescent="0.4">
      <c r="B50" s="37"/>
      <c r="C50" s="54" t="s">
        <v>79</v>
      </c>
      <c r="D50" s="55" t="s">
        <v>80</v>
      </c>
      <c r="E50" s="135" t="s">
        <v>81</v>
      </c>
      <c r="F50" s="136"/>
      <c r="G50" s="91">
        <v>43700</v>
      </c>
      <c r="H50" s="84">
        <f t="shared" si="1"/>
        <v>48070.000000000007</v>
      </c>
      <c r="I50" s="41"/>
    </row>
    <row r="51" spans="2:9" ht="19.5" customHeight="1" x14ac:dyDescent="0.4">
      <c r="B51" s="37"/>
      <c r="C51" s="54" t="s">
        <v>82</v>
      </c>
      <c r="D51" s="55" t="s">
        <v>83</v>
      </c>
      <c r="E51" s="135" t="s">
        <v>84</v>
      </c>
      <c r="F51" s="136"/>
      <c r="G51" s="91">
        <v>17400</v>
      </c>
      <c r="H51" s="84">
        <f t="shared" si="1"/>
        <v>19140</v>
      </c>
      <c r="I51" s="41"/>
    </row>
    <row r="52" spans="2:9" ht="19.5" customHeight="1" x14ac:dyDescent="0.4">
      <c r="B52" s="37"/>
      <c r="C52" s="54" t="s">
        <v>85</v>
      </c>
      <c r="D52" s="38" t="s">
        <v>86</v>
      </c>
      <c r="E52" s="135" t="s">
        <v>87</v>
      </c>
      <c r="F52" s="136"/>
      <c r="G52" s="91">
        <v>70700</v>
      </c>
      <c r="H52" s="84">
        <f t="shared" si="1"/>
        <v>77770</v>
      </c>
      <c r="I52" s="41"/>
    </row>
    <row r="53" spans="2:9" ht="19.5" customHeight="1" x14ac:dyDescent="0.4">
      <c r="B53" s="37"/>
      <c r="C53" s="54" t="s">
        <v>88</v>
      </c>
      <c r="D53" s="54"/>
      <c r="E53" s="135" t="s">
        <v>89</v>
      </c>
      <c r="F53" s="136"/>
      <c r="G53" s="91">
        <v>15400</v>
      </c>
      <c r="H53" s="84">
        <f t="shared" si="1"/>
        <v>16940</v>
      </c>
      <c r="I53" s="41"/>
    </row>
    <row r="54" spans="2:9" ht="19.5" customHeight="1" x14ac:dyDescent="0.4">
      <c r="B54" s="37" t="s">
        <v>21</v>
      </c>
      <c r="C54" s="54" t="s">
        <v>90</v>
      </c>
      <c r="D54" s="55" t="s">
        <v>91</v>
      </c>
      <c r="E54" s="135" t="s">
        <v>92</v>
      </c>
      <c r="F54" s="136"/>
      <c r="G54" s="91">
        <v>29700</v>
      </c>
      <c r="H54" s="84">
        <f t="shared" si="1"/>
        <v>32670.000000000004</v>
      </c>
      <c r="I54" s="41"/>
    </row>
    <row r="55" spans="2:9" ht="19.5" customHeight="1" x14ac:dyDescent="0.4">
      <c r="B55" s="47"/>
      <c r="C55" s="45" t="s">
        <v>93</v>
      </c>
      <c r="D55" s="49"/>
      <c r="E55" s="137" t="s">
        <v>94</v>
      </c>
      <c r="F55" s="138"/>
      <c r="G55" s="87">
        <v>26000</v>
      </c>
      <c r="H55" s="149">
        <f t="shared" si="1"/>
        <v>28600.000000000004</v>
      </c>
      <c r="I55" s="92" t="s">
        <v>95</v>
      </c>
    </row>
    <row r="56" spans="2:9" ht="19.5" customHeight="1" x14ac:dyDescent="0.4">
      <c r="B56" s="13" t="s">
        <v>21</v>
      </c>
      <c r="C56" s="52"/>
      <c r="D56" s="52"/>
      <c r="E56" s="143" t="s">
        <v>96</v>
      </c>
      <c r="F56" s="144"/>
      <c r="G56" s="89">
        <v>29000</v>
      </c>
      <c r="H56" s="146">
        <f t="shared" si="1"/>
        <v>31900.000000000004</v>
      </c>
      <c r="I56" s="93" t="s">
        <v>97</v>
      </c>
    </row>
    <row r="57" spans="2:9" ht="19.5" customHeight="1" x14ac:dyDescent="0.4">
      <c r="B57" s="56" t="s">
        <v>14</v>
      </c>
      <c r="C57" s="57" t="s">
        <v>98</v>
      </c>
      <c r="D57" s="57"/>
      <c r="E57" s="135" t="s">
        <v>99</v>
      </c>
      <c r="F57" s="136"/>
      <c r="G57" s="91">
        <v>180000</v>
      </c>
      <c r="H57" s="84">
        <f t="shared" si="1"/>
        <v>198000.00000000003</v>
      </c>
      <c r="I57" s="58"/>
    </row>
    <row r="58" spans="2:9" ht="31.5" x14ac:dyDescent="0.4">
      <c r="B58" s="16"/>
      <c r="C58" s="122" t="s">
        <v>100</v>
      </c>
      <c r="D58" s="19" t="s">
        <v>101</v>
      </c>
      <c r="E58" s="135" t="s">
        <v>102</v>
      </c>
      <c r="F58" s="136"/>
      <c r="G58" s="94">
        <v>5300</v>
      </c>
      <c r="H58" s="84">
        <f t="shared" si="1"/>
        <v>5830.0000000000009</v>
      </c>
      <c r="I58" s="22" t="s">
        <v>103</v>
      </c>
    </row>
    <row r="59" spans="2:9" ht="47.25" x14ac:dyDescent="0.4">
      <c r="B59" s="16" t="s">
        <v>14</v>
      </c>
      <c r="C59" s="123"/>
      <c r="D59" s="20" t="s">
        <v>104</v>
      </c>
      <c r="E59" s="135" t="s">
        <v>105</v>
      </c>
      <c r="F59" s="136"/>
      <c r="G59" s="91">
        <v>6000</v>
      </c>
      <c r="H59" s="84">
        <f t="shared" si="1"/>
        <v>6600.0000000000009</v>
      </c>
      <c r="I59" s="15" t="s">
        <v>106</v>
      </c>
    </row>
    <row r="60" spans="2:9" ht="31.5" x14ac:dyDescent="0.4">
      <c r="B60" s="16" t="s">
        <v>14</v>
      </c>
      <c r="C60" s="123"/>
      <c r="D60" s="20" t="s">
        <v>107</v>
      </c>
      <c r="E60" s="135" t="s">
        <v>108</v>
      </c>
      <c r="F60" s="136"/>
      <c r="G60" s="91">
        <v>23600</v>
      </c>
      <c r="H60" s="84">
        <f t="shared" si="1"/>
        <v>25960.000000000004</v>
      </c>
      <c r="I60" s="15" t="s">
        <v>109</v>
      </c>
    </row>
    <row r="61" spans="2:9" ht="18.75" customHeight="1" x14ac:dyDescent="0.4">
      <c r="B61" s="16" t="s">
        <v>14</v>
      </c>
      <c r="C61" s="123"/>
      <c r="D61" s="20" t="s">
        <v>110</v>
      </c>
      <c r="E61" s="147" t="s">
        <v>124</v>
      </c>
      <c r="F61" s="148"/>
      <c r="G61" s="91">
        <v>145000</v>
      </c>
      <c r="H61" s="84">
        <f t="shared" si="1"/>
        <v>159500</v>
      </c>
      <c r="I61" s="15" t="s">
        <v>111</v>
      </c>
    </row>
    <row r="62" spans="2:9" ht="18.75" customHeight="1" x14ac:dyDescent="0.4">
      <c r="B62" s="16"/>
      <c r="C62" s="123"/>
      <c r="D62" s="124" t="s">
        <v>112</v>
      </c>
      <c r="E62" s="147" t="s">
        <v>113</v>
      </c>
      <c r="F62" s="148"/>
      <c r="G62" s="91">
        <v>66000</v>
      </c>
      <c r="H62" s="84">
        <f t="shared" si="1"/>
        <v>72600</v>
      </c>
      <c r="I62" s="15" t="s">
        <v>114</v>
      </c>
    </row>
    <row r="63" spans="2:9" ht="18.75" customHeight="1" x14ac:dyDescent="0.4">
      <c r="B63" s="16"/>
      <c r="C63" s="123"/>
      <c r="D63" s="124"/>
      <c r="E63" s="147" t="s">
        <v>115</v>
      </c>
      <c r="F63" s="148"/>
      <c r="G63" s="91">
        <v>66000</v>
      </c>
      <c r="H63" s="84">
        <f t="shared" si="1"/>
        <v>72600</v>
      </c>
      <c r="I63" s="15" t="s">
        <v>116</v>
      </c>
    </row>
    <row r="64" spans="2:9" ht="18.75" customHeight="1" x14ac:dyDescent="0.4">
      <c r="B64" s="16" t="s">
        <v>14</v>
      </c>
      <c r="C64" s="123" t="s">
        <v>117</v>
      </c>
      <c r="D64" s="20" t="s">
        <v>118</v>
      </c>
      <c r="E64" s="135" t="s">
        <v>119</v>
      </c>
      <c r="F64" s="136"/>
      <c r="G64" s="91">
        <v>76700</v>
      </c>
      <c r="H64" s="84">
        <f t="shared" si="1"/>
        <v>84370</v>
      </c>
      <c r="I64" s="15" t="s">
        <v>120</v>
      </c>
    </row>
    <row r="65" spans="2:9" ht="18.75" customHeight="1" thickBot="1" x14ac:dyDescent="0.45">
      <c r="B65" s="17" t="s">
        <v>14</v>
      </c>
      <c r="C65" s="125"/>
      <c r="D65" s="21" t="s">
        <v>121</v>
      </c>
      <c r="E65" s="150" t="s">
        <v>122</v>
      </c>
      <c r="F65" s="151"/>
      <c r="G65" s="95">
        <v>49600</v>
      </c>
      <c r="H65" s="152">
        <f t="shared" si="1"/>
        <v>54560.000000000007</v>
      </c>
      <c r="I65" s="18" t="s">
        <v>123</v>
      </c>
    </row>
  </sheetData>
  <mergeCells count="52">
    <mergeCell ref="C58:C63"/>
    <mergeCell ref="D62:D63"/>
    <mergeCell ref="C64:C65"/>
    <mergeCell ref="I11:I12"/>
    <mergeCell ref="I13:I18"/>
    <mergeCell ref="C13:D13"/>
    <mergeCell ref="C15:D15"/>
    <mergeCell ref="C17:D17"/>
    <mergeCell ref="C14:D14"/>
    <mergeCell ref="C16:D16"/>
    <mergeCell ref="C18:D18"/>
    <mergeCell ref="I39:I41"/>
    <mergeCell ref="E38:F38"/>
    <mergeCell ref="E39:F39"/>
    <mergeCell ref="E41:F41"/>
    <mergeCell ref="E40:F40"/>
    <mergeCell ref="B22:B23"/>
    <mergeCell ref="G22:H22"/>
    <mergeCell ref="I22:I23"/>
    <mergeCell ref="E23:F23"/>
    <mergeCell ref="C11:D12"/>
    <mergeCell ref="C22:D23"/>
    <mergeCell ref="G6:H6"/>
    <mergeCell ref="E8:F8"/>
    <mergeCell ref="B11:B12"/>
    <mergeCell ref="E11:E12"/>
    <mergeCell ref="F11:F12"/>
    <mergeCell ref="G11:H11"/>
    <mergeCell ref="E45:F45"/>
    <mergeCell ref="E44:F44"/>
    <mergeCell ref="E43:F43"/>
    <mergeCell ref="E42:F42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60:F60"/>
    <mergeCell ref="E59:F59"/>
    <mergeCell ref="E58:F58"/>
    <mergeCell ref="E65:F65"/>
    <mergeCell ref="E64:F64"/>
    <mergeCell ref="E63:F63"/>
    <mergeCell ref="E62:F62"/>
    <mergeCell ref="E61:F61"/>
  </mergeCells>
  <phoneticPr fontId="2"/>
  <dataValidations count="2">
    <dataValidation type="list" allowBlank="1" showInputMessage="1" showErrorMessage="1" sqref="B13:B20 B24 B26 B28 B30 B32 B35 B37:B65" xr:uid="{4B3FF747-361B-4432-9AB2-52C45CAD62F4}">
      <formula1>"○,　"</formula1>
    </dataValidation>
    <dataValidation type="list" allowBlank="1" showInputMessage="1" showErrorMessage="1" sqref="F26 F28 F30 F32 F35 F37" xr:uid="{BEAE1414-5EC7-4E74-8B40-B512149D4C3C}">
      <formula1>"1,2,3,4,5,6,7,8,9,10"</formula1>
    </dataValidation>
  </dataValidations>
  <pageMargins left="0.7" right="0.7" top="0.75" bottom="0.75" header="0.3" footer="0.3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9abb87-24ce-4f2b-a579-f40fd4070ce4">
      <Terms xmlns="http://schemas.microsoft.com/office/infopath/2007/PartnerControls"/>
    </lcf76f155ced4ddcb4097134ff3c332f>
    <TaxCatchAll xmlns="491856dc-5733-4bf3-958b-07705ff61b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27528B18F436488EC44FB90313A343" ma:contentTypeVersion="12" ma:contentTypeDescription="新しいドキュメントを作成します。" ma:contentTypeScope="" ma:versionID="904004597b43be88e25ecd112437795a">
  <xsd:schema xmlns:xsd="http://www.w3.org/2001/XMLSchema" xmlns:xs="http://www.w3.org/2001/XMLSchema" xmlns:p="http://schemas.microsoft.com/office/2006/metadata/properties" xmlns:ns2="c89abb87-24ce-4f2b-a579-f40fd4070ce4" xmlns:ns3="491856dc-5733-4bf3-958b-07705ff61b3a" targetNamespace="http://schemas.microsoft.com/office/2006/metadata/properties" ma:root="true" ma:fieldsID="45e3127741d4010ddd0482847964bdbb" ns2:_="" ns3:_="">
    <xsd:import namespace="c89abb87-24ce-4f2b-a579-f40fd4070ce4"/>
    <xsd:import namespace="491856dc-5733-4bf3-958b-07705ff61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bb87-24ce-4f2b-a579-f40fd4070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856dc-5733-4bf3-958b-07705ff61b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a3e48-9344-4444-a6b4-bf86302d7912}" ma:internalName="TaxCatchAll" ma:showField="CatchAllData" ma:web="491856dc-5733-4bf3-958b-07705ff61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23FAC-C0B4-48A7-A149-3645E4178F1E}">
  <ds:schemaRefs>
    <ds:schemaRef ds:uri="http://purl.org/dc/dcmitype/"/>
    <ds:schemaRef ds:uri="http://schemas.microsoft.com/office/2006/metadata/properties"/>
    <ds:schemaRef ds:uri="http://purl.org/dc/elements/1.1/"/>
    <ds:schemaRef ds:uri="1dfa13e1-a796-42b4-929b-cc32d8eff9a5"/>
    <ds:schemaRef ds:uri="http://schemas.microsoft.com/office/2006/documentManagement/types"/>
    <ds:schemaRef ds:uri="a1eea7b0-2354-4063-b85b-41dbbb654c4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BB7A3-B795-42C5-B616-38C72222A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ARINAMI Miho (有南 未穂)</cp:lastModifiedBy>
  <cp:revision/>
  <dcterms:created xsi:type="dcterms:W3CDTF">2021-05-12T07:36:57Z</dcterms:created>
  <dcterms:modified xsi:type="dcterms:W3CDTF">2025-03-04T09:38:02Z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0x010100B127528B18F436488EC44FB90313A343</vt:lpwstr>
  </property>
  <property fmtid="{D5CDD505-2E9C-101B-9397-08002B2CF9AE}" pid="3" name="MediaServiceImageTags">
    <vt:lpwstr/>
  </property>
</Properties>
</file>