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nmarglobal.sharepoint.com/sites/ka0120/Lib/部内共有/03．プロモーションG/030_年間業務/オンライン商談/20250401_価格改定/"/>
    </mc:Choice>
  </mc:AlternateContent>
  <xr:revisionPtr revIDLastSave="71" documentId="13_ncr:1_{AC92F443-E4A9-49E5-A2DB-4F619E592E6F}" xr6:coauthVersionLast="47" xr6:coauthVersionMax="47" xr10:uidLastSave="{239A4056-DF7D-43A2-94E8-451A119972FE}"/>
  <bookViews>
    <workbookView xWindow="-120" yWindow="-120" windowWidth="29040" windowHeight="17520" xr2:uid="{4D345C25-4B1C-455F-83F5-3CA6FFF4C674}"/>
  </bookViews>
  <sheets>
    <sheet name="価格" sheetId="5" r:id="rId1"/>
  </sheets>
  <definedNames>
    <definedName name="_xlnm._FilterDatabase" localSheetId="0" hidden="1">価格!$B$25:$I$82</definedName>
    <definedName name="_xlnm.Print_Area" localSheetId="0">価格!$A$1:$I$82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5" l="1"/>
  <c r="H19" i="5"/>
  <c r="H18" i="5"/>
  <c r="H17" i="5"/>
  <c r="H16" i="5"/>
  <c r="H15" i="5"/>
  <c r="H14" i="5"/>
  <c r="H13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8" i="5"/>
  <c r="H36" i="5"/>
  <c r="H34" i="5"/>
  <c r="H32" i="5"/>
  <c r="H30" i="5"/>
  <c r="H28" i="5"/>
  <c r="H26" i="5"/>
  <c r="G33" i="5"/>
  <c r="G31" i="5"/>
  <c r="G29" i="5"/>
  <c r="G27" i="5"/>
  <c r="H33" i="5" l="1"/>
  <c r="H29" i="5"/>
  <c r="H27" i="5"/>
  <c r="H31" i="5"/>
  <c r="G39" i="5"/>
  <c r="G37" i="5"/>
  <c r="G35" i="5"/>
  <c r="H35" i="5" l="1"/>
  <c r="H39" i="5"/>
  <c r="H37" i="5"/>
  <c r="H8" i="5"/>
  <c r="G8" i="5"/>
</calcChain>
</file>

<file path=xl/sharedStrings.xml><?xml version="1.0" encoding="utf-8"?>
<sst xmlns="http://schemas.openxmlformats.org/spreadsheetml/2006/main" count="219" uniqueCount="162">
  <si>
    <t>ファイルを開いた際、「保護ビュー」が表示された場合は、「編集を有効にする」を押してください。</t>
    <rPh sb="5" eb="6">
      <t>ヒラ</t>
    </rPh>
    <rPh sb="8" eb="9">
      <t>サイ</t>
    </rPh>
    <phoneticPr fontId="2"/>
  </si>
  <si>
    <t>お勧めするトラクター､オプションを事前に選択しているので、お客様の要望に合わせて変更をお願いします。</t>
    <rPh sb="1" eb="2">
      <t>スス</t>
    </rPh>
    <rPh sb="17" eb="19">
      <t>ジゼン</t>
    </rPh>
    <rPh sb="20" eb="22">
      <t>センタク</t>
    </rPh>
    <rPh sb="30" eb="32">
      <t>キャクサマ</t>
    </rPh>
    <rPh sb="33" eb="35">
      <t>ヨウボウ</t>
    </rPh>
    <rPh sb="36" eb="37">
      <t>ア</t>
    </rPh>
    <rPh sb="40" eb="42">
      <t>ヘンコウ</t>
    </rPh>
    <rPh sb="44" eb="45">
      <t>ネガ</t>
    </rPh>
    <phoneticPr fontId="2"/>
  </si>
  <si>
    <t>黄色内をプルダウンで選択してください。</t>
    <rPh sb="0" eb="2">
      <t>キイロ</t>
    </rPh>
    <rPh sb="2" eb="3">
      <t>ナイ</t>
    </rPh>
    <rPh sb="10" eb="12">
      <t>センタク</t>
    </rPh>
    <phoneticPr fontId="2"/>
  </si>
  <si>
    <t>メーカー希望小売価格</t>
  </si>
  <si>
    <t>（税抜・円）</t>
  </si>
  <si>
    <t>(10%税込・円)</t>
    <phoneticPr fontId="2"/>
  </si>
  <si>
    <t>合計</t>
    <rPh sb="0" eb="2">
      <t>ゴウケイ</t>
    </rPh>
    <phoneticPr fontId="2"/>
  </si>
  <si>
    <t>※　オプションを取り付ける場合、別途取付工賃が発生する場合があります。</t>
  </si>
  <si>
    <t>トラクター</t>
    <phoneticPr fontId="2"/>
  </si>
  <si>
    <t>選択</t>
    <rPh sb="0" eb="2">
      <t>センタク</t>
    </rPh>
    <phoneticPr fontId="2"/>
  </si>
  <si>
    <t>エンジン馬力(PS)</t>
    <rPh sb="4" eb="6">
      <t>バリキ</t>
    </rPh>
    <phoneticPr fontId="2"/>
  </si>
  <si>
    <t>販売型式</t>
    <phoneticPr fontId="2"/>
  </si>
  <si>
    <t>仕様</t>
  </si>
  <si>
    <t>備考</t>
  </si>
  <si>
    <t>　</t>
  </si>
  <si>
    <t>YT488R</t>
    <phoneticPr fontId="2"/>
  </si>
  <si>
    <t>YUQR8-A2</t>
    <phoneticPr fontId="2"/>
  </si>
  <si>
    <t>Y：無段変速
U：水平制御（UFO）
Q：キャビン
R：ラジアルタイヤ
W：扁平ラジアルタイヤ
A2：オートトラクター（有人）多周波仕様
SR2：ロボットトラクター（無人）多周波仕様</t>
    <phoneticPr fontId="2"/>
  </si>
  <si>
    <t>YUQR8-SR2</t>
    <phoneticPr fontId="2"/>
  </si>
  <si>
    <t>YT498R</t>
    <phoneticPr fontId="2"/>
  </si>
  <si>
    <t>YT498R</t>
  </si>
  <si>
    <t>YT4104R</t>
    <phoneticPr fontId="2"/>
  </si>
  <si>
    <t>○</t>
  </si>
  <si>
    <t>YT4104R</t>
  </si>
  <si>
    <t>YUQM3-A2</t>
    <phoneticPr fontId="2"/>
  </si>
  <si>
    <t>YUQM3-SR2</t>
    <phoneticPr fontId="2"/>
  </si>
  <si>
    <t>オプション</t>
    <phoneticPr fontId="2"/>
  </si>
  <si>
    <t>品名</t>
    <rPh sb="0" eb="2">
      <t>ヒンメイ</t>
    </rPh>
    <phoneticPr fontId="2"/>
  </si>
  <si>
    <t>仕様</t>
    <phoneticPr fontId="2"/>
  </si>
  <si>
    <t>又は商品コード</t>
    <rPh sb="0" eb="1">
      <t>マタ</t>
    </rPh>
    <rPh sb="2" eb="4">
      <t>ショウヒン</t>
    </rPh>
    <phoneticPr fontId="2"/>
  </si>
  <si>
    <t>フロントヒッチ（ウエイト）</t>
  </si>
  <si>
    <t>■ベースウエイト44kg標準装備</t>
    <phoneticPr fontId="2"/>
  </si>
  <si>
    <t>新フロントウエイト45kg</t>
    <rPh sb="0" eb="1">
      <t>シン</t>
    </rPh>
    <phoneticPr fontId="2"/>
  </si>
  <si>
    <t>1TS100-22000</t>
  </si>
  <si>
    <t>最大　10枚　装着可能</t>
    <rPh sb="0" eb="2">
      <t>サイダイ</t>
    </rPh>
    <rPh sb="5" eb="6">
      <t>マイ</t>
    </rPh>
    <rPh sb="7" eb="9">
      <t>ソウチャク</t>
    </rPh>
    <rPh sb="9" eb="11">
      <t>カノウ</t>
    </rPh>
    <phoneticPr fontId="2"/>
  </si>
  <si>
    <t>（高あぜ対応）</t>
    <rPh sb="1" eb="2">
      <t>タカ</t>
    </rPh>
    <rPh sb="4" eb="6">
      <t>タイオウ</t>
    </rPh>
    <phoneticPr fontId="2"/>
  </si>
  <si>
    <t>数量</t>
    <rPh sb="0" eb="2">
      <t>スウリョウ</t>
    </rPh>
    <phoneticPr fontId="2"/>
  </si>
  <si>
    <t>必要数選択してください。</t>
    <rPh sb="0" eb="2">
      <t>ヒツヨウ</t>
    </rPh>
    <rPh sb="2" eb="3">
      <t>スウ</t>
    </rPh>
    <rPh sb="3" eb="5">
      <t>センタク</t>
    </rPh>
    <phoneticPr fontId="2"/>
  </si>
  <si>
    <t>新フロントウエイト50kg</t>
    <rPh sb="0" eb="1">
      <t>シン</t>
    </rPh>
    <phoneticPr fontId="2"/>
  </si>
  <si>
    <t>1TS100-20000</t>
  </si>
  <si>
    <t>（高あぜ対応）</t>
    <phoneticPr fontId="2"/>
  </si>
  <si>
    <t>フロントウエイト45kg</t>
  </si>
  <si>
    <t>1TS100-17000</t>
  </si>
  <si>
    <t>フロントウエイト50kg</t>
  </si>
  <si>
    <t>1TS100-18000</t>
  </si>
  <si>
    <t>ブランケットKIT（ウエイト</t>
  </si>
  <si>
    <t>1A8060-10011</t>
  </si>
  <si>
    <t>フロントウエイト20kg</t>
  </si>
  <si>
    <t>1TS100-01001</t>
  </si>
  <si>
    <t>最大　10枚　装着可能。1A8060-10011併用。</t>
    <rPh sb="0" eb="2">
      <t>サイダイ</t>
    </rPh>
    <rPh sb="5" eb="6">
      <t>マイ</t>
    </rPh>
    <rPh sb="7" eb="9">
      <t>ソウチャク</t>
    </rPh>
    <rPh sb="9" eb="11">
      <t>カノウ</t>
    </rPh>
    <rPh sb="24" eb="26">
      <t>ヘイヨウ</t>
    </rPh>
    <phoneticPr fontId="2"/>
  </si>
  <si>
    <t>フロントウエイト30kg</t>
  </si>
  <si>
    <t>1TS100-02001</t>
  </si>
  <si>
    <t>クイックカブラKIT</t>
  </si>
  <si>
    <t>カブラKIT
クイックG1/2</t>
  </si>
  <si>
    <t>1A8042-46091</t>
    <phoneticPr fontId="2"/>
  </si>
  <si>
    <t>適用：YT488R マニュアルシフト/ホイル（安全フレーム）
上記以外は標準装備</t>
    <rPh sb="31" eb="33">
      <t>ジョウキ</t>
    </rPh>
    <rPh sb="33" eb="35">
      <t>イガイ</t>
    </rPh>
    <rPh sb="36" eb="38">
      <t>ヒョウジュン</t>
    </rPh>
    <rPh sb="38" eb="40">
      <t>ソウビ</t>
    </rPh>
    <phoneticPr fontId="2"/>
  </si>
  <si>
    <t>カブラKITクイックG8/3</t>
    <phoneticPr fontId="2"/>
  </si>
  <si>
    <t>1A8060-46040</t>
    <phoneticPr fontId="2"/>
  </si>
  <si>
    <t>サブコン</t>
  </si>
  <si>
    <t>１連目KIT</t>
    <rPh sb="1" eb="2">
      <t>レン</t>
    </rPh>
    <rPh sb="2" eb="3">
      <t>メ</t>
    </rPh>
    <phoneticPr fontId="2"/>
  </si>
  <si>
    <t>1A8061-46011</t>
    <phoneticPr fontId="2"/>
  </si>
  <si>
    <t>適用：YT488R マニュアルシフト/ホイル(安全フレーム）</t>
  </si>
  <si>
    <t>２連目KIT</t>
    <rPh sb="1" eb="2">
      <t>レン</t>
    </rPh>
    <rPh sb="2" eb="3">
      <t>メ</t>
    </rPh>
    <phoneticPr fontId="2"/>
  </si>
  <si>
    <t>1A8061-46021</t>
    <phoneticPr fontId="2"/>
  </si>
  <si>
    <t>３連目KIT</t>
    <rPh sb="1" eb="2">
      <t>レン</t>
    </rPh>
    <rPh sb="2" eb="3">
      <t>メ</t>
    </rPh>
    <phoneticPr fontId="2"/>
  </si>
  <si>
    <t>1A8061-46031</t>
    <phoneticPr fontId="2"/>
  </si>
  <si>
    <t>４連目KIT</t>
    <rPh sb="1" eb="2">
      <t>レン</t>
    </rPh>
    <rPh sb="2" eb="3">
      <t>メ</t>
    </rPh>
    <phoneticPr fontId="2"/>
  </si>
  <si>
    <t>1A8061-46041</t>
  </si>
  <si>
    <t>３-４連目KIT</t>
    <rPh sb="3" eb="4">
      <t>レン</t>
    </rPh>
    <rPh sb="4" eb="5">
      <t>メ</t>
    </rPh>
    <phoneticPr fontId="2"/>
  </si>
  <si>
    <t>1A8061-46071</t>
    <phoneticPr fontId="2"/>
  </si>
  <si>
    <t>1A8060-46011</t>
    <phoneticPr fontId="2"/>
  </si>
  <si>
    <t>適用：YT488R マニュアルシフト/ホイル（キャビン）
適用：YT488R/YT498R/YT4104R HMT（無段変速）</t>
    <rPh sb="0" eb="2">
      <t>テキヨウ</t>
    </rPh>
    <rPh sb="29" eb="31">
      <t>テキヨウ</t>
    </rPh>
    <rPh sb="58" eb="60">
      <t>ムダン</t>
    </rPh>
    <rPh sb="60" eb="62">
      <t>ヘンソク</t>
    </rPh>
    <phoneticPr fontId="2"/>
  </si>
  <si>
    <t>1A8060-46021</t>
    <phoneticPr fontId="2"/>
  </si>
  <si>
    <t>1A8060-46031</t>
    <phoneticPr fontId="2"/>
  </si>
  <si>
    <t>フロントローダー</t>
  </si>
  <si>
    <t>FL4088APCR,FLDH</t>
  </si>
  <si>
    <t>メカ仕様</t>
    <rPh sb="2" eb="4">
      <t>シヨウ</t>
    </rPh>
    <phoneticPr fontId="2"/>
  </si>
  <si>
    <t>FL4104APC,FLDH</t>
  </si>
  <si>
    <t>適用：YT488R マニュアルシフト/ホイル（キャビン）
適用：YT488R/YT498R/YT4104R HMT（無段変速）</t>
  </si>
  <si>
    <t>CAN通信エコオラリンク</t>
    <rPh sb="3" eb="5">
      <t>ツウシン</t>
    </rPh>
    <phoneticPr fontId="2"/>
  </si>
  <si>
    <t>FL4104AMC,FLDH</t>
  </si>
  <si>
    <t>適用：YT488R/YT498R/YT4104R HMT（無段変速）</t>
  </si>
  <si>
    <t>3P関係</t>
    <rPh sb="2" eb="4">
      <t>カンケイ</t>
    </rPh>
    <phoneticPr fontId="2"/>
  </si>
  <si>
    <t>ドラフト：ドラフトKIT</t>
  </si>
  <si>
    <t>1A8060-47010</t>
    <phoneticPr fontId="2"/>
  </si>
  <si>
    <t>適用：YT488R マニュアルシフト</t>
  </si>
  <si>
    <t>けん引関係</t>
    <rPh sb="2" eb="3">
      <t>イン</t>
    </rPh>
    <rPh sb="3" eb="5">
      <t>カンケイ</t>
    </rPh>
    <phoneticPr fontId="2"/>
  </si>
  <si>
    <t>ドローバ：ドローバKIT</t>
  </si>
  <si>
    <t>1A8060-75011</t>
    <phoneticPr fontId="2"/>
  </si>
  <si>
    <t>リンゲージドローバ</t>
  </si>
  <si>
    <t>DINカブラ</t>
  </si>
  <si>
    <t>カブラKIT(DIN</t>
  </si>
  <si>
    <t>1A8060-58940</t>
    <phoneticPr fontId="2"/>
  </si>
  <si>
    <t>GPS取付ステー</t>
    <rPh sb="3" eb="5">
      <t>トリツケ</t>
    </rPh>
    <phoneticPr fontId="2"/>
  </si>
  <si>
    <t>ステーKIT（GPS</t>
  </si>
  <si>
    <t>1A8060-58011</t>
    <phoneticPr fontId="2"/>
  </si>
  <si>
    <t>適用外：YT488R マニュアルシフト/ホイル(安全フレーム）</t>
  </si>
  <si>
    <t>センターモニターステー</t>
  </si>
  <si>
    <t>ステーKIT（センターモニター</t>
  </si>
  <si>
    <t>1A8060-84011</t>
    <phoneticPr fontId="2"/>
  </si>
  <si>
    <t>LEDフロントワークランプ（ルーフ）</t>
  </si>
  <si>
    <t>ランプKIT(ワーク RF</t>
  </si>
  <si>
    <t>1A8060-53960</t>
    <phoneticPr fontId="2"/>
  </si>
  <si>
    <t>LEDリヤワークランプ（ルーフ）</t>
  </si>
  <si>
    <t>ランプKIT(ワーク RR</t>
  </si>
  <si>
    <t>1A8060-53970</t>
    <phoneticPr fontId="2"/>
  </si>
  <si>
    <t>LEDリヤワークランプ（ロブス）</t>
  </si>
  <si>
    <t>1A8043-53980</t>
    <phoneticPr fontId="2"/>
  </si>
  <si>
    <t>LEDリヤワークランプ（フェンダー）</t>
  </si>
  <si>
    <t>ランプKIT(ワーク フェンダー</t>
  </si>
  <si>
    <t>1A8060-53980</t>
    <phoneticPr fontId="2"/>
  </si>
  <si>
    <t>LEDクランプ（ロブス）</t>
  </si>
  <si>
    <t>1A8043-53960</t>
    <phoneticPr fontId="2"/>
  </si>
  <si>
    <t>作業機モニターステー</t>
    <rPh sb="0" eb="2">
      <t>サギョウ</t>
    </rPh>
    <rPh sb="2" eb="3">
      <t>キ</t>
    </rPh>
    <phoneticPr fontId="2"/>
  </si>
  <si>
    <t>ステーKIT(インプルモニター</t>
  </si>
  <si>
    <t>1A8060-84840</t>
    <phoneticPr fontId="2"/>
  </si>
  <si>
    <t>バックモニターカメラ</t>
  </si>
  <si>
    <t>カメラKIT(リヤ</t>
  </si>
  <si>
    <t>1A8060-56951</t>
    <phoneticPr fontId="2"/>
  </si>
  <si>
    <t>ビーコンランプ</t>
  </si>
  <si>
    <t>1A8060-53990</t>
    <phoneticPr fontId="2"/>
  </si>
  <si>
    <t>フロアマット</t>
  </si>
  <si>
    <t>キャビンフロアマットYT4/5</t>
    <phoneticPr fontId="2"/>
  </si>
  <si>
    <t>1TS901-06000</t>
  </si>
  <si>
    <t>シートカバー</t>
  </si>
  <si>
    <t>7TS901-07300</t>
  </si>
  <si>
    <t>7TS901-07200</t>
  </si>
  <si>
    <t>適用：YT488Rマニュアルシフト/ホイル(キャビン)</t>
    <rPh sb="0" eb="2">
      <t>テキヨウ</t>
    </rPh>
    <phoneticPr fontId="2"/>
  </si>
  <si>
    <t>7TS901-07100</t>
  </si>
  <si>
    <t>適用：YT488R HMT(無段変速)</t>
    <rPh sb="0" eb="2">
      <t>テキヨウ</t>
    </rPh>
    <rPh sb="14" eb="16">
      <t>ムダン</t>
    </rPh>
    <rPh sb="16" eb="18">
      <t>ヘンソク</t>
    </rPh>
    <phoneticPr fontId="2"/>
  </si>
  <si>
    <t>7TS901-07000</t>
  </si>
  <si>
    <t>適用：YT498R/4104R HMT(無段変速)</t>
  </si>
  <si>
    <t>フロントフェンダー</t>
  </si>
  <si>
    <t>1A8060-19104</t>
    <phoneticPr fontId="2"/>
  </si>
  <si>
    <t>キャノピー</t>
  </si>
  <si>
    <t>ST900,TNTH</t>
    <phoneticPr fontId="2"/>
  </si>
  <si>
    <t>オート/ロボットトラクター用</t>
  </si>
  <si>
    <t>ハーネスKIT
（デジタルムセン）</t>
    <phoneticPr fontId="2"/>
  </si>
  <si>
    <t>1A8065-99840</t>
    <phoneticPr fontId="2"/>
  </si>
  <si>
    <t>デジタル簡易無線受信機用
シリアルカプラ6極→RC-232C変換ハーネス</t>
    <phoneticPr fontId="2"/>
  </si>
  <si>
    <t>ハーネスKIT
（ヘンカン）</t>
    <phoneticPr fontId="2"/>
  </si>
  <si>
    <t>1A8065-99530</t>
    <phoneticPr fontId="2"/>
  </si>
  <si>
    <t>GNSS位置情報（NMER0183情報）
取出し用 シリアルカプラ3極→6極変換ハーネス ハーネスKIT（デジタルムセンと併用）</t>
  </si>
  <si>
    <t>ステーKIT
（インプルメントモニターA）</t>
    <phoneticPr fontId="2"/>
  </si>
  <si>
    <t>1A8065-84020</t>
    <phoneticPr fontId="2"/>
  </si>
  <si>
    <t>別売りの1R8060-84840ステーKIT （インプルモニターを延長するKIT 専用受信端末取付用</t>
  </si>
  <si>
    <t>RTK用受信端末</t>
  </si>
  <si>
    <t>CFX-BOX,4G</t>
  </si>
  <si>
    <t>別途、RTK年間使用料が必要</t>
  </si>
  <si>
    <t>RTK年間使用料</t>
  </si>
  <si>
    <t>CFX-RTK4G</t>
  </si>
  <si>
    <t>CFX-BOX用（初年度）</t>
  </si>
  <si>
    <t>CFX-RTK4G,2</t>
  </si>
  <si>
    <t>CFX-BOX用（2年目以降）</t>
  </si>
  <si>
    <t>ロボットトラクター用</t>
  </si>
  <si>
    <t>リモコン</t>
  </si>
  <si>
    <t>1A8065-99921</t>
    <phoneticPr fontId="2"/>
  </si>
  <si>
    <t>予備用</t>
  </si>
  <si>
    <t>タブレットバッテリ</t>
  </si>
  <si>
    <t>1R9023-27100</t>
    <phoneticPr fontId="2"/>
  </si>
  <si>
    <t>タブレット用予備バッテリ</t>
  </si>
  <si>
    <t>JL11581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</si>
</sst>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333333"/>
      <name val="Meiryo UI"/>
      <family val="3"/>
      <charset val="128"/>
    </font>
    <font>
      <sz val="11"/>
      <color theme="1"/>
      <name val="Meiryo UI"/>
      <family val="3"/>
    </font>
    <font>
      <sz val="16"/>
      <color rgb="FFC0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18" xfId="0" applyFont="1" applyBorder="1">
      <alignment vertical="center"/>
    </xf>
    <xf numFmtId="0" fontId="3" fillId="2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top" wrapText="1"/>
    </xf>
    <xf numFmtId="0" fontId="3" fillId="2" borderId="2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top" wrapText="1"/>
    </xf>
    <xf numFmtId="0" fontId="3" fillId="2" borderId="34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left" vertical="top" wrapText="1"/>
    </xf>
    <xf numFmtId="0" fontId="3" fillId="2" borderId="47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51" xfId="0" applyFont="1" applyBorder="1">
      <alignment vertical="center"/>
    </xf>
    <xf numFmtId="0" fontId="3" fillId="2" borderId="53" xfId="0" applyFont="1" applyFill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54" xfId="0" applyFont="1" applyBorder="1">
      <alignment vertical="center"/>
    </xf>
    <xf numFmtId="0" fontId="3" fillId="2" borderId="56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57" xfId="0" applyFont="1" applyBorder="1">
      <alignment vertical="center"/>
    </xf>
    <xf numFmtId="0" fontId="3" fillId="2" borderId="60" xfId="0" applyFont="1" applyFill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3" fontId="4" fillId="0" borderId="52" xfId="0" applyNumberFormat="1" applyFont="1" applyBorder="1" applyAlignment="1">
      <alignment horizontal="right" vertical="center" wrapText="1"/>
    </xf>
    <xf numFmtId="3" fontId="4" fillId="0" borderId="58" xfId="0" applyNumberFormat="1" applyFont="1" applyBorder="1" applyAlignment="1">
      <alignment horizontal="right" vertical="center" wrapText="1"/>
    </xf>
    <xf numFmtId="3" fontId="4" fillId="0" borderId="62" xfId="0" applyNumberFormat="1" applyFont="1" applyBorder="1" applyAlignment="1">
      <alignment horizontal="right" vertical="center" wrapText="1"/>
    </xf>
    <xf numFmtId="0" fontId="4" fillId="0" borderId="27" xfId="0" applyFont="1" applyBorder="1" applyAlignment="1">
      <alignment horizontal="left" vertical="top" wrapText="1"/>
    </xf>
    <xf numFmtId="0" fontId="3" fillId="2" borderId="4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2" xfId="0" applyFont="1" applyBorder="1">
      <alignment vertical="center"/>
    </xf>
    <xf numFmtId="0" fontId="3" fillId="0" borderId="67" xfId="0" applyFont="1" applyBorder="1">
      <alignment vertical="center"/>
    </xf>
    <xf numFmtId="0" fontId="3" fillId="0" borderId="68" xfId="0" applyFont="1" applyBorder="1">
      <alignment vertical="center"/>
    </xf>
    <xf numFmtId="0" fontId="3" fillId="0" borderId="69" xfId="0" applyFont="1" applyBorder="1">
      <alignment vertical="center"/>
    </xf>
    <xf numFmtId="3" fontId="4" fillId="0" borderId="12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vertical="center" wrapText="1"/>
    </xf>
    <xf numFmtId="0" fontId="3" fillId="0" borderId="70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71" xfId="0" applyFont="1" applyBorder="1">
      <alignment vertical="center"/>
    </xf>
    <xf numFmtId="0" fontId="3" fillId="0" borderId="73" xfId="0" applyFont="1" applyBorder="1">
      <alignment vertical="center"/>
    </xf>
    <xf numFmtId="38" fontId="3" fillId="0" borderId="74" xfId="1" applyFont="1" applyBorder="1">
      <alignment vertical="center"/>
    </xf>
    <xf numFmtId="38" fontId="3" fillId="0" borderId="75" xfId="1" applyFont="1" applyBorder="1">
      <alignment vertical="center"/>
    </xf>
    <xf numFmtId="0" fontId="3" fillId="0" borderId="70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76" xfId="0" applyFont="1" applyBorder="1">
      <alignment vertical="center"/>
    </xf>
    <xf numFmtId="0" fontId="3" fillId="0" borderId="74" xfId="0" applyFont="1" applyBorder="1" applyAlignment="1">
      <alignment horizontal="center" vertical="center"/>
    </xf>
    <xf numFmtId="0" fontId="3" fillId="2" borderId="73" xfId="0" applyFont="1" applyFill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77" xfId="0" applyFont="1" applyBorder="1">
      <alignment vertical="center"/>
    </xf>
    <xf numFmtId="0" fontId="3" fillId="0" borderId="78" xfId="0" applyFont="1" applyBorder="1">
      <alignment vertical="center"/>
    </xf>
    <xf numFmtId="0" fontId="3" fillId="2" borderId="59" xfId="0" applyFont="1" applyFill="1" applyBorder="1" applyAlignment="1">
      <alignment horizontal="center" vertical="center"/>
    </xf>
    <xf numFmtId="0" fontId="3" fillId="0" borderId="75" xfId="0" applyFont="1" applyBorder="1">
      <alignment vertical="center"/>
    </xf>
    <xf numFmtId="0" fontId="3" fillId="0" borderId="72" xfId="0" applyFont="1" applyBorder="1" applyAlignment="1">
      <alignment horizontal="left" vertical="center"/>
    </xf>
    <xf numFmtId="38" fontId="3" fillId="0" borderId="80" xfId="1" applyFont="1" applyBorder="1">
      <alignment vertical="center"/>
    </xf>
    <xf numFmtId="0" fontId="3" fillId="0" borderId="76" xfId="0" applyFont="1" applyBorder="1" applyAlignment="1">
      <alignment vertical="center" wrapText="1"/>
    </xf>
    <xf numFmtId="0" fontId="5" fillId="0" borderId="81" xfId="0" applyFont="1" applyBorder="1" applyAlignment="1">
      <alignment horizontal="left" vertical="center"/>
    </xf>
    <xf numFmtId="0" fontId="5" fillId="0" borderId="82" xfId="0" applyFont="1" applyBorder="1">
      <alignment vertical="center"/>
    </xf>
    <xf numFmtId="38" fontId="3" fillId="0" borderId="84" xfId="1" applyFont="1" applyBorder="1">
      <alignment vertical="center"/>
    </xf>
    <xf numFmtId="0" fontId="5" fillId="0" borderId="72" xfId="0" applyFont="1" applyBorder="1" applyAlignment="1">
      <alignment horizontal="left" vertical="center"/>
    </xf>
    <xf numFmtId="0" fontId="5" fillId="0" borderId="73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50" xfId="0" applyFont="1" applyBorder="1" applyAlignment="1">
      <alignment horizontal="left" vertical="center"/>
    </xf>
    <xf numFmtId="38" fontId="3" fillId="0" borderId="52" xfId="1" applyFont="1" applyBorder="1">
      <alignment vertical="center"/>
    </xf>
    <xf numFmtId="0" fontId="3" fillId="0" borderId="37" xfId="0" applyFont="1" applyBorder="1">
      <alignment vertical="center"/>
    </xf>
    <xf numFmtId="0" fontId="3" fillId="0" borderId="53" xfId="0" applyFont="1" applyBorder="1" applyAlignment="1">
      <alignment horizontal="left" vertical="center"/>
    </xf>
    <xf numFmtId="38" fontId="3" fillId="0" borderId="55" xfId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56" xfId="0" applyFont="1" applyBorder="1" applyAlignment="1">
      <alignment horizontal="left" vertical="center"/>
    </xf>
    <xf numFmtId="0" fontId="3" fillId="0" borderId="85" xfId="0" applyFont="1" applyBorder="1">
      <alignment vertical="center"/>
    </xf>
    <xf numFmtId="0" fontId="3" fillId="0" borderId="86" xfId="0" applyFont="1" applyBorder="1">
      <alignment vertical="center"/>
    </xf>
    <xf numFmtId="3" fontId="4" fillId="0" borderId="80" xfId="0" applyNumberFormat="1" applyFont="1" applyBorder="1" applyAlignment="1">
      <alignment horizontal="right" vertical="top" wrapText="1"/>
    </xf>
    <xf numFmtId="0" fontId="3" fillId="0" borderId="87" xfId="0" applyFont="1" applyBorder="1">
      <alignment vertical="center"/>
    </xf>
    <xf numFmtId="0" fontId="3" fillId="0" borderId="88" xfId="0" applyFont="1" applyBorder="1">
      <alignment vertical="center"/>
    </xf>
    <xf numFmtId="3" fontId="4" fillId="0" borderId="89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6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38" fontId="3" fillId="4" borderId="65" xfId="1" applyFont="1" applyFill="1" applyBorder="1" applyAlignment="1">
      <alignment vertical="center"/>
    </xf>
    <xf numFmtId="38" fontId="3" fillId="4" borderId="27" xfId="1" applyFont="1" applyFill="1" applyBorder="1" applyAlignment="1">
      <alignment vertical="center"/>
    </xf>
    <xf numFmtId="38" fontId="3" fillId="4" borderId="32" xfId="1" applyFont="1" applyFill="1" applyBorder="1" applyAlignment="1">
      <alignment vertical="center"/>
    </xf>
    <xf numFmtId="0" fontId="3" fillId="0" borderId="90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3" fontId="3" fillId="3" borderId="64" xfId="0" applyNumberFormat="1" applyFont="1" applyFill="1" applyBorder="1" applyAlignment="1">
      <alignment vertical="center" wrapText="1"/>
    </xf>
    <xf numFmtId="3" fontId="3" fillId="3" borderId="26" xfId="0" applyNumberFormat="1" applyFont="1" applyFill="1" applyBorder="1" applyAlignment="1">
      <alignment vertical="center" wrapText="1"/>
    </xf>
    <xf numFmtId="3" fontId="3" fillId="3" borderId="31" xfId="0" applyNumberFormat="1" applyFont="1" applyFill="1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3" fontId="3" fillId="3" borderId="92" xfId="0" applyNumberFormat="1" applyFont="1" applyFill="1" applyBorder="1" applyAlignment="1">
      <alignment vertical="center" wrapText="1"/>
    </xf>
    <xf numFmtId="38" fontId="3" fillId="4" borderId="93" xfId="1" applyFont="1" applyFill="1" applyBorder="1" applyAlignment="1">
      <alignment vertical="center"/>
    </xf>
    <xf numFmtId="0" fontId="3" fillId="0" borderId="89" xfId="0" applyFont="1" applyBorder="1" applyAlignment="1">
      <alignment vertical="center" wrapText="1"/>
    </xf>
    <xf numFmtId="3" fontId="3" fillId="3" borderId="39" xfId="0" applyNumberFormat="1" applyFont="1" applyFill="1" applyBorder="1" applyAlignment="1">
      <alignment vertical="center" wrapText="1"/>
    </xf>
    <xf numFmtId="38" fontId="3" fillId="4" borderId="40" xfId="1" applyFont="1" applyFill="1" applyBorder="1" applyAlignment="1">
      <alignment vertical="center"/>
    </xf>
    <xf numFmtId="0" fontId="3" fillId="0" borderId="58" xfId="0" applyFont="1" applyBorder="1" applyAlignment="1">
      <alignment vertical="center" wrapText="1"/>
    </xf>
    <xf numFmtId="3" fontId="3" fillId="3" borderId="21" xfId="0" applyNumberFormat="1" applyFont="1" applyFill="1" applyBorder="1" applyAlignment="1">
      <alignment vertical="center" wrapText="1"/>
    </xf>
    <xf numFmtId="38" fontId="3" fillId="4" borderId="22" xfId="1" applyFont="1" applyFill="1" applyBorder="1" applyAlignment="1">
      <alignment vertical="center"/>
    </xf>
    <xf numFmtId="0" fontId="3" fillId="0" borderId="55" xfId="0" applyFont="1" applyBorder="1" applyAlignment="1">
      <alignment vertical="center" wrapText="1"/>
    </xf>
    <xf numFmtId="3" fontId="3" fillId="3" borderId="36" xfId="0" applyNumberFormat="1" applyFont="1" applyFill="1" applyBorder="1" applyAlignment="1">
      <alignment vertical="center" wrapText="1"/>
    </xf>
    <xf numFmtId="38" fontId="3" fillId="4" borderId="37" xfId="1" applyFont="1" applyFill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38" fontId="3" fillId="0" borderId="74" xfId="1" applyFont="1" applyFill="1" applyBorder="1">
      <alignment vertical="center"/>
    </xf>
    <xf numFmtId="38" fontId="3" fillId="0" borderId="75" xfId="1" applyFont="1" applyFill="1" applyBorder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38" fontId="3" fillId="0" borderId="79" xfId="1" applyFont="1" applyFill="1" applyBorder="1">
      <alignment vertical="center"/>
    </xf>
    <xf numFmtId="38" fontId="3" fillId="0" borderId="80" xfId="1" applyFont="1" applyFill="1" applyBorder="1">
      <alignment vertical="center"/>
    </xf>
    <xf numFmtId="38" fontId="3" fillId="0" borderId="23" xfId="1" applyFont="1" applyFill="1" applyBorder="1">
      <alignment vertical="center"/>
    </xf>
    <xf numFmtId="38" fontId="3" fillId="0" borderId="58" xfId="1" applyFont="1" applyFill="1" applyBorder="1">
      <alignment vertical="center"/>
    </xf>
    <xf numFmtId="38" fontId="3" fillId="0" borderId="28" xfId="1" applyFont="1" applyFill="1" applyBorder="1">
      <alignment vertical="center"/>
    </xf>
    <xf numFmtId="38" fontId="3" fillId="0" borderId="52" xfId="1" applyFont="1" applyFill="1" applyBorder="1">
      <alignment vertical="center"/>
    </xf>
    <xf numFmtId="38" fontId="3" fillId="0" borderId="38" xfId="1" applyFont="1" applyFill="1" applyBorder="1">
      <alignment vertical="center"/>
    </xf>
    <xf numFmtId="38" fontId="3" fillId="0" borderId="55" xfId="1" applyFont="1" applyFill="1" applyBorder="1">
      <alignment vertical="center"/>
    </xf>
    <xf numFmtId="38" fontId="3" fillId="0" borderId="83" xfId="1" applyFont="1" applyFill="1" applyBorder="1">
      <alignment vertical="center"/>
    </xf>
    <xf numFmtId="38" fontId="3" fillId="0" borderId="41" xfId="1" applyFont="1" applyFill="1" applyBorder="1">
      <alignment vertical="center"/>
    </xf>
    <xf numFmtId="38" fontId="3" fillId="0" borderId="33" xfId="1" applyFont="1" applyFill="1" applyBorder="1">
      <alignment vertical="center"/>
    </xf>
    <xf numFmtId="0" fontId="7" fillId="0" borderId="72" xfId="0" applyFont="1" applyBorder="1" applyAlignment="1">
      <alignment horizontal="left" vertical="center"/>
    </xf>
    <xf numFmtId="0" fontId="3" fillId="0" borderId="72" xfId="0" applyFont="1" applyFill="1" applyBorder="1">
      <alignment vertical="center"/>
    </xf>
    <xf numFmtId="0" fontId="3" fillId="0" borderId="73" xfId="0" applyFont="1" applyFill="1" applyBorder="1">
      <alignment vertical="center"/>
    </xf>
    <xf numFmtId="0" fontId="3" fillId="0" borderId="56" xfId="0" applyFont="1" applyFill="1" applyBorder="1" applyAlignment="1">
      <alignment horizontal="left" vertical="center"/>
    </xf>
    <xf numFmtId="0" fontId="3" fillId="0" borderId="57" xfId="0" applyFont="1" applyFill="1" applyBorder="1">
      <alignment vertical="center"/>
    </xf>
    <xf numFmtId="0" fontId="3" fillId="0" borderId="53" xfId="0" applyFont="1" applyFill="1" applyBorder="1" applyAlignment="1">
      <alignment horizontal="left" vertical="center"/>
    </xf>
    <xf numFmtId="0" fontId="3" fillId="0" borderId="54" xfId="0" applyFont="1" applyFill="1" applyBorder="1">
      <alignment vertical="center"/>
    </xf>
    <xf numFmtId="0" fontId="3" fillId="0" borderId="72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0" fontId="3" fillId="0" borderId="51" xfId="0" applyFont="1" applyFill="1" applyBorder="1">
      <alignment vertical="center"/>
    </xf>
    <xf numFmtId="3" fontId="4" fillId="0" borderId="55" xfId="0" applyNumberFormat="1" applyFont="1" applyFill="1" applyBorder="1" applyAlignment="1">
      <alignment horizontal="right" vertical="top" wrapText="1"/>
    </xf>
    <xf numFmtId="0" fontId="7" fillId="0" borderId="25" xfId="0" applyFont="1" applyFill="1" applyBorder="1">
      <alignment vertical="center"/>
    </xf>
    <xf numFmtId="3" fontId="4" fillId="0" borderId="52" xfId="0" applyNumberFormat="1" applyFont="1" applyFill="1" applyBorder="1" applyAlignment="1">
      <alignment horizontal="right" vertical="center" wrapText="1"/>
    </xf>
    <xf numFmtId="0" fontId="7" fillId="0" borderId="35" xfId="0" applyFont="1" applyFill="1" applyBorder="1">
      <alignment vertical="center"/>
    </xf>
    <xf numFmtId="3" fontId="4" fillId="0" borderId="55" xfId="0" applyNumberFormat="1" applyFont="1" applyFill="1" applyBorder="1" applyAlignment="1">
      <alignment horizontal="right" vertical="center" wrapText="1"/>
    </xf>
    <xf numFmtId="38" fontId="9" fillId="0" borderId="17" xfId="1" applyFont="1" applyBorder="1">
      <alignment vertical="center"/>
    </xf>
    <xf numFmtId="38" fontId="9" fillId="0" borderId="16" xfId="1" applyFont="1" applyBorder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7" fillId="0" borderId="70" xfId="0" applyFont="1" applyBorder="1" applyAlignment="1">
      <alignment horizontal="left" vertical="top" wrapText="1"/>
    </xf>
    <xf numFmtId="0" fontId="7" fillId="0" borderId="6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26CA-FED1-4390-AAD3-B8EF66E0E8D5}">
  <dimension ref="B2:I81"/>
  <sheetViews>
    <sheetView tabSelected="1" zoomScale="85" zoomScaleNormal="85" zoomScaleSheetLayoutView="85" workbookViewId="0"/>
  </sheetViews>
  <sheetFormatPr defaultColWidth="8.75" defaultRowHeight="15.75" x14ac:dyDescent="0.4"/>
  <cols>
    <col min="1" max="1" width="2.25" style="1" customWidth="1"/>
    <col min="2" max="2" width="8.75" style="1"/>
    <col min="3" max="3" width="27" style="1" customWidth="1"/>
    <col min="4" max="4" width="27.25" style="1" customWidth="1"/>
    <col min="5" max="5" width="17.125" style="1" customWidth="1"/>
    <col min="6" max="6" width="12.375" style="1" bestFit="1" customWidth="1"/>
    <col min="7" max="7" width="14" style="1" bestFit="1" customWidth="1"/>
    <col min="8" max="8" width="13.75" style="1" bestFit="1" customWidth="1"/>
    <col min="9" max="9" width="47" style="1" customWidth="1"/>
    <col min="10" max="16384" width="8.75" style="1"/>
  </cols>
  <sheetData>
    <row r="2" spans="2:9" ht="21" x14ac:dyDescent="0.4">
      <c r="B2" s="87" t="s">
        <v>0</v>
      </c>
    </row>
    <row r="4" spans="2:9" x14ac:dyDescent="0.4">
      <c r="B4" s="1" t="s">
        <v>1</v>
      </c>
    </row>
    <row r="5" spans="2:9" ht="16.5" thickBot="1" x14ac:dyDescent="0.45">
      <c r="B5" s="9"/>
      <c r="C5" s="1" t="s">
        <v>2</v>
      </c>
    </row>
    <row r="6" spans="2:9" x14ac:dyDescent="0.4">
      <c r="G6" s="150" t="s">
        <v>3</v>
      </c>
      <c r="H6" s="151"/>
    </row>
    <row r="7" spans="2:9" ht="16.5" thickBot="1" x14ac:dyDescent="0.45">
      <c r="G7" s="6" t="s">
        <v>4</v>
      </c>
      <c r="H7" s="7" t="s">
        <v>5</v>
      </c>
    </row>
    <row r="8" spans="2:9" ht="33.75" customHeight="1" thickBot="1" x14ac:dyDescent="0.45">
      <c r="D8" s="8"/>
      <c r="E8" s="152" t="s">
        <v>6</v>
      </c>
      <c r="F8" s="153"/>
      <c r="G8" s="148">
        <f>SUMIF(B:B,"○",G:G)</f>
        <v>16223700</v>
      </c>
      <c r="H8" s="149">
        <f>SUMIF(B:B,"○",H:H)</f>
        <v>17846070</v>
      </c>
    </row>
    <row r="9" spans="2:9" x14ac:dyDescent="0.4">
      <c r="E9" s="1" t="s">
        <v>7</v>
      </c>
    </row>
    <row r="10" spans="2:9" ht="16.5" thickBot="1" x14ac:dyDescent="0.45">
      <c r="B10" s="1" t="s">
        <v>8</v>
      </c>
    </row>
    <row r="11" spans="2:9" s="2" customFormat="1" ht="18.75" customHeight="1" x14ac:dyDescent="0.4">
      <c r="B11" s="154" t="s">
        <v>9</v>
      </c>
      <c r="C11" s="162" t="s">
        <v>10</v>
      </c>
      <c r="D11" s="168"/>
      <c r="E11" s="156" t="s">
        <v>11</v>
      </c>
      <c r="F11" s="158" t="s">
        <v>12</v>
      </c>
      <c r="G11" s="160" t="s">
        <v>3</v>
      </c>
      <c r="H11" s="161"/>
      <c r="I11" s="164" t="s">
        <v>13</v>
      </c>
    </row>
    <row r="12" spans="2:9" s="2" customFormat="1" ht="19.5" customHeight="1" thickBot="1" x14ac:dyDescent="0.45">
      <c r="B12" s="155"/>
      <c r="C12" s="163"/>
      <c r="D12" s="169"/>
      <c r="E12" s="157"/>
      <c r="F12" s="159"/>
      <c r="G12" s="3" t="s">
        <v>4</v>
      </c>
      <c r="H12" s="4" t="s">
        <v>5</v>
      </c>
      <c r="I12" s="165"/>
    </row>
    <row r="13" spans="2:9" ht="18.75" customHeight="1" x14ac:dyDescent="0.4">
      <c r="B13" s="39" t="s">
        <v>14</v>
      </c>
      <c r="C13" s="187">
        <v>88</v>
      </c>
      <c r="D13" s="188"/>
      <c r="E13" s="88" t="s">
        <v>15</v>
      </c>
      <c r="F13" s="93" t="s">
        <v>16</v>
      </c>
      <c r="G13" s="96">
        <v>13540000</v>
      </c>
      <c r="H13" s="90">
        <f t="shared" ref="H13:H20" si="0">+G13*1.1</f>
        <v>14894000.000000002</v>
      </c>
      <c r="I13" s="184" t="s">
        <v>17</v>
      </c>
    </row>
    <row r="14" spans="2:9" ht="18.75" customHeight="1" x14ac:dyDescent="0.4">
      <c r="B14" s="13"/>
      <c r="C14" s="172">
        <v>88</v>
      </c>
      <c r="D14" s="172"/>
      <c r="E14" s="111" t="s">
        <v>15</v>
      </c>
      <c r="F14" s="99" t="s">
        <v>18</v>
      </c>
      <c r="G14" s="100">
        <v>15260000</v>
      </c>
      <c r="H14" s="101">
        <f t="shared" si="0"/>
        <v>16786000</v>
      </c>
      <c r="I14" s="185"/>
    </row>
    <row r="15" spans="2:9" ht="18.75" customHeight="1" x14ac:dyDescent="0.4">
      <c r="B15" s="11"/>
      <c r="C15" s="189">
        <v>98</v>
      </c>
      <c r="D15" s="190"/>
      <c r="E15" s="89" t="s">
        <v>19</v>
      </c>
      <c r="F15" s="105" t="s">
        <v>16</v>
      </c>
      <c r="G15" s="106">
        <v>13970000</v>
      </c>
      <c r="H15" s="107">
        <f t="shared" si="0"/>
        <v>15367000.000000002</v>
      </c>
      <c r="I15" s="185"/>
    </row>
    <row r="16" spans="2:9" ht="18.75" customHeight="1" x14ac:dyDescent="0.4">
      <c r="B16" s="13"/>
      <c r="C16" s="172">
        <v>98</v>
      </c>
      <c r="D16" s="172"/>
      <c r="E16" s="111" t="s">
        <v>20</v>
      </c>
      <c r="F16" s="108" t="s">
        <v>18</v>
      </c>
      <c r="G16" s="109">
        <v>15690000</v>
      </c>
      <c r="H16" s="110">
        <f t="shared" si="0"/>
        <v>17259000</v>
      </c>
      <c r="I16" s="185"/>
    </row>
    <row r="17" spans="2:9" ht="18.75" customHeight="1" x14ac:dyDescent="0.4">
      <c r="B17" s="11" t="s">
        <v>14</v>
      </c>
      <c r="C17" s="189">
        <v>104</v>
      </c>
      <c r="D17" s="190"/>
      <c r="E17" s="89" t="s">
        <v>21</v>
      </c>
      <c r="F17" s="102" t="s">
        <v>16</v>
      </c>
      <c r="G17" s="103">
        <v>14180000</v>
      </c>
      <c r="H17" s="104">
        <f t="shared" si="0"/>
        <v>15598000.000000002</v>
      </c>
      <c r="I17" s="185"/>
    </row>
    <row r="18" spans="2:9" ht="18.75" customHeight="1" x14ac:dyDescent="0.4">
      <c r="B18" s="13" t="s">
        <v>22</v>
      </c>
      <c r="C18" s="172">
        <v>104</v>
      </c>
      <c r="D18" s="172"/>
      <c r="E18" s="111" t="s">
        <v>21</v>
      </c>
      <c r="F18" s="94" t="s">
        <v>18</v>
      </c>
      <c r="G18" s="97">
        <v>15900000</v>
      </c>
      <c r="H18" s="91">
        <f t="shared" si="0"/>
        <v>17490000</v>
      </c>
      <c r="I18" s="185"/>
    </row>
    <row r="19" spans="2:9" ht="18.75" customHeight="1" x14ac:dyDescent="0.4">
      <c r="B19" s="13" t="s">
        <v>14</v>
      </c>
      <c r="C19" s="173">
        <v>104</v>
      </c>
      <c r="D19" s="174"/>
      <c r="E19" s="111" t="s">
        <v>23</v>
      </c>
      <c r="F19" s="94" t="s">
        <v>24</v>
      </c>
      <c r="G19" s="97">
        <v>14705000</v>
      </c>
      <c r="H19" s="91">
        <f t="shared" si="0"/>
        <v>16175500.000000002</v>
      </c>
      <c r="I19" s="185"/>
    </row>
    <row r="20" spans="2:9" ht="18.75" customHeight="1" thickBot="1" x14ac:dyDescent="0.45">
      <c r="B20" s="14" t="s">
        <v>14</v>
      </c>
      <c r="C20" s="175">
        <v>104</v>
      </c>
      <c r="D20" s="176"/>
      <c r="E20" s="112" t="s">
        <v>23</v>
      </c>
      <c r="F20" s="95" t="s">
        <v>25</v>
      </c>
      <c r="G20" s="98">
        <v>16425000</v>
      </c>
      <c r="H20" s="92">
        <f t="shared" si="0"/>
        <v>18067500</v>
      </c>
      <c r="I20" s="186"/>
    </row>
    <row r="22" spans="2:9" ht="16.5" thickBot="1" x14ac:dyDescent="0.45">
      <c r="B22" s="1" t="s">
        <v>26</v>
      </c>
    </row>
    <row r="23" spans="2:9" s="2" customFormat="1" ht="18.75" customHeight="1" x14ac:dyDescent="0.4">
      <c r="B23" s="162" t="s">
        <v>9</v>
      </c>
      <c r="C23" s="162" t="s">
        <v>27</v>
      </c>
      <c r="D23" s="168"/>
      <c r="E23" s="5" t="s">
        <v>11</v>
      </c>
      <c r="F23" s="10" t="s">
        <v>28</v>
      </c>
      <c r="G23" s="160" t="s">
        <v>3</v>
      </c>
      <c r="H23" s="161"/>
      <c r="I23" s="164" t="s">
        <v>13</v>
      </c>
    </row>
    <row r="24" spans="2:9" s="2" customFormat="1" ht="19.5" customHeight="1" thickBot="1" x14ac:dyDescent="0.45">
      <c r="B24" s="163"/>
      <c r="C24" s="170"/>
      <c r="D24" s="171"/>
      <c r="E24" s="166" t="s">
        <v>29</v>
      </c>
      <c r="F24" s="167"/>
      <c r="G24" s="3" t="s">
        <v>4</v>
      </c>
      <c r="H24" s="4" t="s">
        <v>5</v>
      </c>
      <c r="I24" s="165"/>
    </row>
    <row r="25" spans="2:9" ht="19.5" customHeight="1" x14ac:dyDescent="0.4">
      <c r="B25" s="40"/>
      <c r="C25" s="41" t="s">
        <v>30</v>
      </c>
      <c r="D25" s="42"/>
      <c r="E25" s="43"/>
      <c r="F25" s="44"/>
      <c r="H25" s="45"/>
      <c r="I25" s="46" t="s">
        <v>31</v>
      </c>
    </row>
    <row r="26" spans="2:9" ht="19.5" customHeight="1" x14ac:dyDescent="0.4">
      <c r="B26" s="47"/>
      <c r="C26" s="48"/>
      <c r="D26" s="49" t="s">
        <v>32</v>
      </c>
      <c r="E26" s="134" t="s">
        <v>33</v>
      </c>
      <c r="F26" s="135"/>
      <c r="G26" s="113">
        <v>27000</v>
      </c>
      <c r="H26" s="114">
        <f>G26*1.1</f>
        <v>29700.000000000004</v>
      </c>
      <c r="I26" s="53" t="s">
        <v>34</v>
      </c>
    </row>
    <row r="27" spans="2:9" ht="19.5" customHeight="1" x14ac:dyDescent="0.4">
      <c r="B27" s="54"/>
      <c r="C27" s="48"/>
      <c r="D27" s="55" t="s">
        <v>35</v>
      </c>
      <c r="E27" s="56" t="s">
        <v>36</v>
      </c>
      <c r="F27" s="57">
        <v>1</v>
      </c>
      <c r="G27" s="113">
        <f>+G26*F27</f>
        <v>27000</v>
      </c>
      <c r="H27" s="114">
        <f t="shared" ref="H27:H81" si="1">G27*1.1</f>
        <v>29700.000000000004</v>
      </c>
      <c r="I27" s="58" t="s">
        <v>37</v>
      </c>
    </row>
    <row r="28" spans="2:9" ht="19.5" customHeight="1" x14ac:dyDescent="0.4">
      <c r="B28" s="47"/>
      <c r="C28" s="48"/>
      <c r="D28" s="49" t="s">
        <v>38</v>
      </c>
      <c r="E28" s="134" t="s">
        <v>39</v>
      </c>
      <c r="F28" s="135"/>
      <c r="G28" s="113">
        <v>29000</v>
      </c>
      <c r="H28" s="114">
        <f t="shared" si="1"/>
        <v>31900.000000000004</v>
      </c>
      <c r="I28" s="53" t="s">
        <v>34</v>
      </c>
    </row>
    <row r="29" spans="2:9" ht="19.5" customHeight="1" x14ac:dyDescent="0.4">
      <c r="B29" s="54"/>
      <c r="C29" s="48"/>
      <c r="D29" s="55" t="s">
        <v>40</v>
      </c>
      <c r="E29" s="56" t="s">
        <v>36</v>
      </c>
      <c r="F29" s="57">
        <v>1</v>
      </c>
      <c r="G29" s="113">
        <f>+G28*F29</f>
        <v>29000</v>
      </c>
      <c r="H29" s="114">
        <f t="shared" si="1"/>
        <v>31900.000000000004</v>
      </c>
      <c r="I29" s="58" t="s">
        <v>37</v>
      </c>
    </row>
    <row r="30" spans="2:9" ht="19.5" customHeight="1" x14ac:dyDescent="0.4">
      <c r="B30" s="47"/>
      <c r="C30" s="48"/>
      <c r="D30" s="49" t="s">
        <v>41</v>
      </c>
      <c r="E30" s="134" t="s">
        <v>42</v>
      </c>
      <c r="F30" s="135"/>
      <c r="G30" s="113">
        <v>27400</v>
      </c>
      <c r="H30" s="114">
        <f t="shared" si="1"/>
        <v>30140.000000000004</v>
      </c>
      <c r="I30" s="53" t="s">
        <v>34</v>
      </c>
    </row>
    <row r="31" spans="2:9" ht="19.5" customHeight="1" x14ac:dyDescent="0.4">
      <c r="B31" s="54"/>
      <c r="C31" s="48"/>
      <c r="D31" s="55"/>
      <c r="E31" s="56" t="s">
        <v>36</v>
      </c>
      <c r="F31" s="57">
        <v>1</v>
      </c>
      <c r="G31" s="113">
        <f>+G30*F31</f>
        <v>27400</v>
      </c>
      <c r="H31" s="114">
        <f t="shared" si="1"/>
        <v>30140.000000000004</v>
      </c>
      <c r="I31" s="58" t="s">
        <v>37</v>
      </c>
    </row>
    <row r="32" spans="2:9" ht="19.5" customHeight="1" x14ac:dyDescent="0.4">
      <c r="B32" s="47"/>
      <c r="C32" s="48"/>
      <c r="D32" s="49" t="s">
        <v>43</v>
      </c>
      <c r="E32" s="134" t="s">
        <v>44</v>
      </c>
      <c r="F32" s="135"/>
      <c r="G32" s="113">
        <v>26500</v>
      </c>
      <c r="H32" s="114">
        <f t="shared" si="1"/>
        <v>29150.000000000004</v>
      </c>
      <c r="I32" s="53" t="s">
        <v>34</v>
      </c>
    </row>
    <row r="33" spans="2:9" ht="19.5" customHeight="1" x14ac:dyDescent="0.4">
      <c r="B33" s="54" t="s">
        <v>22</v>
      </c>
      <c r="C33" s="59"/>
      <c r="D33" s="55"/>
      <c r="E33" s="56" t="s">
        <v>36</v>
      </c>
      <c r="F33" s="57">
        <v>10</v>
      </c>
      <c r="G33" s="113">
        <f>+G32*F33</f>
        <v>265000</v>
      </c>
      <c r="H33" s="114">
        <f t="shared" si="1"/>
        <v>291500</v>
      </c>
      <c r="I33" s="58" t="s">
        <v>37</v>
      </c>
    </row>
    <row r="34" spans="2:9" ht="19.5" customHeight="1" x14ac:dyDescent="0.4">
      <c r="B34" s="47"/>
      <c r="C34" s="48"/>
      <c r="D34" s="49" t="s">
        <v>45</v>
      </c>
      <c r="E34" s="134" t="s">
        <v>46</v>
      </c>
      <c r="F34" s="135"/>
      <c r="G34" s="113">
        <v>59000</v>
      </c>
      <c r="H34" s="114">
        <f t="shared" si="1"/>
        <v>64900.000000000007</v>
      </c>
      <c r="I34" s="53" t="s">
        <v>34</v>
      </c>
    </row>
    <row r="35" spans="2:9" ht="19.5" customHeight="1" x14ac:dyDescent="0.4">
      <c r="B35" s="54"/>
      <c r="C35" s="48"/>
      <c r="D35" s="55"/>
      <c r="E35" s="56" t="s">
        <v>36</v>
      </c>
      <c r="F35" s="57">
        <v>1</v>
      </c>
      <c r="G35" s="113">
        <f>+G34*F35</f>
        <v>59000</v>
      </c>
      <c r="H35" s="114">
        <f t="shared" si="1"/>
        <v>64900.000000000007</v>
      </c>
      <c r="I35" s="58" t="s">
        <v>37</v>
      </c>
    </row>
    <row r="36" spans="2:9" ht="19.5" customHeight="1" x14ac:dyDescent="0.4">
      <c r="B36" s="47"/>
      <c r="C36" s="48"/>
      <c r="D36" s="49" t="s">
        <v>47</v>
      </c>
      <c r="E36" s="134" t="s">
        <v>48</v>
      </c>
      <c r="F36" s="135"/>
      <c r="G36" s="113">
        <v>10600</v>
      </c>
      <c r="H36" s="114">
        <f t="shared" si="1"/>
        <v>11660.000000000002</v>
      </c>
      <c r="I36" s="53" t="s">
        <v>49</v>
      </c>
    </row>
    <row r="37" spans="2:9" ht="19.5" customHeight="1" x14ac:dyDescent="0.4">
      <c r="B37" s="54"/>
      <c r="C37" s="48"/>
      <c r="D37" s="55"/>
      <c r="E37" s="56" t="s">
        <v>36</v>
      </c>
      <c r="F37" s="57">
        <v>1</v>
      </c>
      <c r="G37" s="51">
        <f>+G36*F37</f>
        <v>10600</v>
      </c>
      <c r="H37" s="52">
        <f t="shared" si="1"/>
        <v>11660.000000000002</v>
      </c>
      <c r="I37" s="58" t="s">
        <v>37</v>
      </c>
    </row>
    <row r="38" spans="2:9" ht="19.5" customHeight="1" x14ac:dyDescent="0.4">
      <c r="B38" s="47"/>
      <c r="C38" s="48"/>
      <c r="D38" s="49" t="s">
        <v>50</v>
      </c>
      <c r="E38" s="134" t="s">
        <v>51</v>
      </c>
      <c r="F38" s="135"/>
      <c r="G38" s="113">
        <v>20600</v>
      </c>
      <c r="H38" s="114">
        <f t="shared" si="1"/>
        <v>22660.000000000004</v>
      </c>
      <c r="I38" s="53" t="s">
        <v>49</v>
      </c>
    </row>
    <row r="39" spans="2:9" ht="19.5" customHeight="1" x14ac:dyDescent="0.4">
      <c r="B39" s="54"/>
      <c r="C39" s="60"/>
      <c r="D39" s="55"/>
      <c r="E39" s="56" t="s">
        <v>36</v>
      </c>
      <c r="F39" s="57">
        <v>1</v>
      </c>
      <c r="G39" s="51">
        <f>+G38*F39</f>
        <v>20600</v>
      </c>
      <c r="H39" s="52">
        <f t="shared" si="1"/>
        <v>22660.000000000004</v>
      </c>
      <c r="I39" s="58" t="s">
        <v>37</v>
      </c>
    </row>
    <row r="40" spans="2:9" ht="31.5" x14ac:dyDescent="0.4">
      <c r="B40" s="61"/>
      <c r="C40" s="26" t="s">
        <v>52</v>
      </c>
      <c r="D40" s="62" t="s">
        <v>53</v>
      </c>
      <c r="E40" s="63" t="s">
        <v>54</v>
      </c>
      <c r="F40" s="50"/>
      <c r="G40" s="122">
        <v>13500</v>
      </c>
      <c r="H40" s="64">
        <f t="shared" si="1"/>
        <v>14850.000000000002</v>
      </c>
      <c r="I40" s="115" t="s">
        <v>55</v>
      </c>
    </row>
    <row r="41" spans="2:9" ht="19.5" customHeight="1" x14ac:dyDescent="0.4">
      <c r="B41" s="16"/>
      <c r="C41" s="23"/>
      <c r="D41" s="65" t="s">
        <v>56</v>
      </c>
      <c r="E41" s="66" t="s">
        <v>57</v>
      </c>
      <c r="F41" s="67"/>
      <c r="G41" s="130">
        <v>13000</v>
      </c>
      <c r="H41" s="68">
        <f t="shared" si="1"/>
        <v>14300.000000000002</v>
      </c>
      <c r="I41" s="116"/>
    </row>
    <row r="42" spans="2:9" ht="19.5" customHeight="1" x14ac:dyDescent="0.4">
      <c r="B42" s="61"/>
      <c r="C42" s="26" t="s">
        <v>58</v>
      </c>
      <c r="D42" s="62" t="s">
        <v>59</v>
      </c>
      <c r="E42" s="69" t="s">
        <v>60</v>
      </c>
      <c r="F42" s="70"/>
      <c r="G42" s="122">
        <v>89700</v>
      </c>
      <c r="H42" s="64">
        <f t="shared" si="1"/>
        <v>98670.000000000015</v>
      </c>
      <c r="I42" s="191" t="s">
        <v>61</v>
      </c>
    </row>
    <row r="43" spans="2:9" ht="19.5" customHeight="1" x14ac:dyDescent="0.4">
      <c r="B43" s="13"/>
      <c r="C43" s="20"/>
      <c r="D43" s="62" t="s">
        <v>62</v>
      </c>
      <c r="E43" s="63" t="s">
        <v>63</v>
      </c>
      <c r="F43" s="50"/>
      <c r="G43" s="122">
        <v>89700</v>
      </c>
      <c r="H43" s="64">
        <f t="shared" si="1"/>
        <v>98670.000000000015</v>
      </c>
      <c r="I43" s="192"/>
    </row>
    <row r="44" spans="2:9" ht="19.5" customHeight="1" x14ac:dyDescent="0.4">
      <c r="B44" s="13"/>
      <c r="C44" s="20"/>
      <c r="D44" s="62" t="s">
        <v>64</v>
      </c>
      <c r="E44" s="63" t="s">
        <v>65</v>
      </c>
      <c r="F44" s="50"/>
      <c r="G44" s="122">
        <v>89700</v>
      </c>
      <c r="H44" s="64">
        <f t="shared" si="1"/>
        <v>98670.000000000015</v>
      </c>
      <c r="I44" s="192"/>
    </row>
    <row r="45" spans="2:9" ht="19.5" customHeight="1" x14ac:dyDescent="0.4">
      <c r="B45" s="13"/>
      <c r="C45" s="20"/>
      <c r="D45" s="62" t="s">
        <v>66</v>
      </c>
      <c r="E45" s="63" t="s">
        <v>67</v>
      </c>
      <c r="F45" s="50"/>
      <c r="G45" s="122">
        <v>89700</v>
      </c>
      <c r="H45" s="64">
        <f t="shared" si="1"/>
        <v>98670.000000000015</v>
      </c>
      <c r="I45" s="192"/>
    </row>
    <row r="46" spans="2:9" ht="19.5" customHeight="1" x14ac:dyDescent="0.4">
      <c r="B46" s="13"/>
      <c r="C46" s="20"/>
      <c r="D46" s="62" t="s">
        <v>68</v>
      </c>
      <c r="E46" s="63" t="s">
        <v>69</v>
      </c>
      <c r="F46" s="50"/>
      <c r="G46" s="122">
        <v>165600</v>
      </c>
      <c r="H46" s="64">
        <f t="shared" si="1"/>
        <v>182160.00000000003</v>
      </c>
      <c r="I46" s="193"/>
    </row>
    <row r="47" spans="2:9" ht="19.5" customHeight="1" x14ac:dyDescent="0.4">
      <c r="B47" s="13"/>
      <c r="C47" s="20"/>
      <c r="D47" s="71" t="s">
        <v>64</v>
      </c>
      <c r="E47" s="72" t="s">
        <v>70</v>
      </c>
      <c r="F47" s="21"/>
      <c r="G47" s="126">
        <v>89700</v>
      </c>
      <c r="H47" s="73">
        <f t="shared" si="1"/>
        <v>98670.000000000015</v>
      </c>
      <c r="I47" s="191" t="s">
        <v>71</v>
      </c>
    </row>
    <row r="48" spans="2:9" ht="19.5" customHeight="1" x14ac:dyDescent="0.4">
      <c r="B48" s="13"/>
      <c r="C48" s="20"/>
      <c r="D48" s="71" t="s">
        <v>66</v>
      </c>
      <c r="E48" s="72" t="s">
        <v>72</v>
      </c>
      <c r="F48" s="21"/>
      <c r="G48" s="126">
        <v>89700</v>
      </c>
      <c r="H48" s="73">
        <f t="shared" si="1"/>
        <v>98670.000000000015</v>
      </c>
      <c r="I48" s="192"/>
    </row>
    <row r="49" spans="2:9" ht="19.5" customHeight="1" x14ac:dyDescent="0.4">
      <c r="B49" s="13"/>
      <c r="C49" s="20"/>
      <c r="D49" s="74" t="s">
        <v>68</v>
      </c>
      <c r="E49" s="75" t="s">
        <v>73</v>
      </c>
      <c r="F49" s="24"/>
      <c r="G49" s="128">
        <v>165600</v>
      </c>
      <c r="H49" s="76">
        <f t="shared" si="1"/>
        <v>182160.00000000003</v>
      </c>
      <c r="I49" s="193"/>
    </row>
    <row r="50" spans="2:9" ht="19.5" customHeight="1" x14ac:dyDescent="0.4">
      <c r="B50" s="61"/>
      <c r="C50" s="26" t="s">
        <v>74</v>
      </c>
      <c r="D50" s="77"/>
      <c r="E50" s="136" t="s">
        <v>75</v>
      </c>
      <c r="F50" s="137"/>
      <c r="G50" s="124">
        <v>1635000</v>
      </c>
      <c r="H50" s="125">
        <f t="shared" si="1"/>
        <v>1798500.0000000002</v>
      </c>
      <c r="I50" s="117" t="s">
        <v>61</v>
      </c>
    </row>
    <row r="51" spans="2:9" ht="31.5" x14ac:dyDescent="0.4">
      <c r="B51" s="13"/>
      <c r="C51" s="20"/>
      <c r="D51" s="71" t="s">
        <v>76</v>
      </c>
      <c r="E51" s="72" t="s">
        <v>77</v>
      </c>
      <c r="F51" s="21"/>
      <c r="G51" s="126">
        <v>1799000</v>
      </c>
      <c r="H51" s="127">
        <f t="shared" si="1"/>
        <v>1978900.0000000002</v>
      </c>
      <c r="I51" s="118" t="s">
        <v>78</v>
      </c>
    </row>
    <row r="52" spans="2:9" ht="19.5" customHeight="1" x14ac:dyDescent="0.4">
      <c r="B52" s="16"/>
      <c r="C52" s="23"/>
      <c r="D52" s="74" t="s">
        <v>79</v>
      </c>
      <c r="E52" s="75" t="s">
        <v>80</v>
      </c>
      <c r="F52" s="24"/>
      <c r="G52" s="128">
        <v>2094000</v>
      </c>
      <c r="H52" s="129">
        <f t="shared" si="1"/>
        <v>2303400</v>
      </c>
      <c r="I52" s="119" t="s">
        <v>81</v>
      </c>
    </row>
    <row r="53" spans="2:9" ht="19.5" customHeight="1" x14ac:dyDescent="0.4">
      <c r="B53" s="13"/>
      <c r="C53" s="26" t="s">
        <v>82</v>
      </c>
      <c r="D53" s="71" t="s">
        <v>83</v>
      </c>
      <c r="E53" s="72" t="s">
        <v>84</v>
      </c>
      <c r="F53" s="21"/>
      <c r="G53" s="126">
        <v>88500</v>
      </c>
      <c r="H53" s="127">
        <f t="shared" si="1"/>
        <v>97350.000000000015</v>
      </c>
      <c r="I53" s="118" t="s">
        <v>85</v>
      </c>
    </row>
    <row r="54" spans="2:9" ht="19.5" customHeight="1" x14ac:dyDescent="0.4">
      <c r="B54" s="61"/>
      <c r="C54" s="26" t="s">
        <v>86</v>
      </c>
      <c r="D54" s="77" t="s">
        <v>87</v>
      </c>
      <c r="E54" s="78" t="s">
        <v>88</v>
      </c>
      <c r="F54" s="27"/>
      <c r="G54" s="124">
        <v>35400</v>
      </c>
      <c r="H54" s="125">
        <f t="shared" si="1"/>
        <v>38940</v>
      </c>
      <c r="I54" s="117" t="s">
        <v>85</v>
      </c>
    </row>
    <row r="55" spans="2:9" ht="19.5" customHeight="1" x14ac:dyDescent="0.4">
      <c r="B55" s="16"/>
      <c r="C55" s="23"/>
      <c r="D55" s="74" t="s">
        <v>89</v>
      </c>
      <c r="E55" s="138" t="s">
        <v>161</v>
      </c>
      <c r="F55" s="139"/>
      <c r="G55" s="128">
        <v>110000</v>
      </c>
      <c r="H55" s="129">
        <f t="shared" si="1"/>
        <v>121000.00000000001</v>
      </c>
      <c r="I55" s="119"/>
    </row>
    <row r="56" spans="2:9" ht="19.5" customHeight="1" x14ac:dyDescent="0.4">
      <c r="B56" s="54"/>
      <c r="C56" s="79" t="s">
        <v>90</v>
      </c>
      <c r="D56" s="62" t="s">
        <v>91</v>
      </c>
      <c r="E56" s="133" t="s">
        <v>92</v>
      </c>
      <c r="F56" s="50"/>
      <c r="G56" s="122">
        <v>9500</v>
      </c>
      <c r="H56" s="123">
        <f t="shared" si="1"/>
        <v>10450</v>
      </c>
      <c r="I56" s="116"/>
    </row>
    <row r="57" spans="2:9" ht="19.5" customHeight="1" x14ac:dyDescent="0.4">
      <c r="B57" s="54"/>
      <c r="C57" s="79" t="s">
        <v>93</v>
      </c>
      <c r="D57" s="55" t="s">
        <v>94</v>
      </c>
      <c r="E57" s="63" t="s">
        <v>95</v>
      </c>
      <c r="F57" s="50"/>
      <c r="G57" s="122">
        <v>19400</v>
      </c>
      <c r="H57" s="123">
        <f t="shared" si="1"/>
        <v>21340</v>
      </c>
      <c r="I57" s="116" t="s">
        <v>96</v>
      </c>
    </row>
    <row r="58" spans="2:9" ht="19.5" customHeight="1" x14ac:dyDescent="0.4">
      <c r="B58" s="54"/>
      <c r="C58" s="79" t="s">
        <v>97</v>
      </c>
      <c r="D58" s="55" t="s">
        <v>98</v>
      </c>
      <c r="E58" s="63" t="s">
        <v>99</v>
      </c>
      <c r="F58" s="50"/>
      <c r="G58" s="122">
        <v>6000</v>
      </c>
      <c r="H58" s="64">
        <f t="shared" si="1"/>
        <v>6600.0000000000009</v>
      </c>
      <c r="I58" s="116"/>
    </row>
    <row r="59" spans="2:9" ht="19.5" customHeight="1" x14ac:dyDescent="0.4">
      <c r="B59" s="54"/>
      <c r="C59" s="79" t="s">
        <v>100</v>
      </c>
      <c r="D59" s="55" t="s">
        <v>101</v>
      </c>
      <c r="E59" s="63" t="s">
        <v>102</v>
      </c>
      <c r="F59" s="50"/>
      <c r="G59" s="122">
        <v>43700</v>
      </c>
      <c r="H59" s="64">
        <f t="shared" si="1"/>
        <v>48070.000000000007</v>
      </c>
      <c r="I59" s="116" t="s">
        <v>96</v>
      </c>
    </row>
    <row r="60" spans="2:9" ht="19.5" customHeight="1" x14ac:dyDescent="0.4">
      <c r="B60" s="54"/>
      <c r="C60" s="79" t="s">
        <v>103</v>
      </c>
      <c r="D60" s="55" t="s">
        <v>104</v>
      </c>
      <c r="E60" s="63" t="s">
        <v>105</v>
      </c>
      <c r="F60" s="50"/>
      <c r="G60" s="122">
        <v>43700</v>
      </c>
      <c r="H60" s="64">
        <f t="shared" si="1"/>
        <v>48070.000000000007</v>
      </c>
      <c r="I60" s="116" t="s">
        <v>96</v>
      </c>
    </row>
    <row r="61" spans="2:9" ht="19.5" customHeight="1" x14ac:dyDescent="0.4">
      <c r="B61" s="54"/>
      <c r="C61" s="79" t="s">
        <v>106</v>
      </c>
      <c r="D61" s="79"/>
      <c r="E61" s="63" t="s">
        <v>107</v>
      </c>
      <c r="F61" s="50"/>
      <c r="G61" s="122">
        <v>47200</v>
      </c>
      <c r="H61" s="64">
        <f t="shared" si="1"/>
        <v>51920.000000000007</v>
      </c>
      <c r="I61" s="116" t="s">
        <v>61</v>
      </c>
    </row>
    <row r="62" spans="2:9" ht="19.5" customHeight="1" x14ac:dyDescent="0.4">
      <c r="B62" s="54"/>
      <c r="C62" s="79" t="s">
        <v>108</v>
      </c>
      <c r="D62" s="62" t="s">
        <v>109</v>
      </c>
      <c r="E62" s="63" t="s">
        <v>110</v>
      </c>
      <c r="F62" s="50"/>
      <c r="G62" s="122">
        <v>43700</v>
      </c>
      <c r="H62" s="64">
        <f t="shared" si="1"/>
        <v>48070.000000000007</v>
      </c>
      <c r="I62" s="116" t="s">
        <v>96</v>
      </c>
    </row>
    <row r="63" spans="2:9" ht="19.5" customHeight="1" x14ac:dyDescent="0.4">
      <c r="B63" s="54"/>
      <c r="C63" s="79" t="s">
        <v>111</v>
      </c>
      <c r="D63" s="79"/>
      <c r="E63" s="63" t="s">
        <v>112</v>
      </c>
      <c r="F63" s="50"/>
      <c r="G63" s="122">
        <v>44800</v>
      </c>
      <c r="H63" s="64">
        <f t="shared" si="1"/>
        <v>49280.000000000007</v>
      </c>
      <c r="I63" s="116" t="s">
        <v>61</v>
      </c>
    </row>
    <row r="64" spans="2:9" ht="19.5" customHeight="1" x14ac:dyDescent="0.4">
      <c r="B64" s="54"/>
      <c r="C64" s="79" t="s">
        <v>113</v>
      </c>
      <c r="D64" s="62" t="s">
        <v>114</v>
      </c>
      <c r="E64" s="63" t="s">
        <v>115</v>
      </c>
      <c r="F64" s="50"/>
      <c r="G64" s="122">
        <v>17400</v>
      </c>
      <c r="H64" s="64">
        <f t="shared" si="1"/>
        <v>19140</v>
      </c>
      <c r="I64" s="116" t="s">
        <v>96</v>
      </c>
    </row>
    <row r="65" spans="2:9" ht="19.5" customHeight="1" x14ac:dyDescent="0.4">
      <c r="B65" s="54"/>
      <c r="C65" s="79" t="s">
        <v>116</v>
      </c>
      <c r="D65" s="55" t="s">
        <v>117</v>
      </c>
      <c r="E65" s="63" t="s">
        <v>118</v>
      </c>
      <c r="F65" s="50"/>
      <c r="G65" s="122">
        <v>70700</v>
      </c>
      <c r="H65" s="64">
        <f t="shared" si="1"/>
        <v>77770</v>
      </c>
      <c r="I65" s="116"/>
    </row>
    <row r="66" spans="2:9" ht="19.5" customHeight="1" x14ac:dyDescent="0.4">
      <c r="B66" s="54"/>
      <c r="C66" s="79" t="s">
        <v>119</v>
      </c>
      <c r="D66" s="79"/>
      <c r="E66" s="63" t="s">
        <v>120</v>
      </c>
      <c r="F66" s="50"/>
      <c r="G66" s="122">
        <v>15400</v>
      </c>
      <c r="H66" s="64">
        <f t="shared" si="1"/>
        <v>16940</v>
      </c>
      <c r="I66" s="116" t="s">
        <v>96</v>
      </c>
    </row>
    <row r="67" spans="2:9" ht="19.5" customHeight="1" x14ac:dyDescent="0.4">
      <c r="B67" s="54" t="s">
        <v>22</v>
      </c>
      <c r="C67" s="79" t="s">
        <v>121</v>
      </c>
      <c r="D67" s="62" t="s">
        <v>122</v>
      </c>
      <c r="E67" s="140" t="s">
        <v>123</v>
      </c>
      <c r="F67" s="135"/>
      <c r="G67" s="122">
        <v>29700</v>
      </c>
      <c r="H67" s="123">
        <f t="shared" si="1"/>
        <v>32670.000000000004</v>
      </c>
      <c r="I67" s="116" t="s">
        <v>96</v>
      </c>
    </row>
    <row r="68" spans="2:9" ht="19.5" customHeight="1" x14ac:dyDescent="0.4">
      <c r="B68" s="61" t="s">
        <v>14</v>
      </c>
      <c r="C68" s="26" t="s">
        <v>124</v>
      </c>
      <c r="D68" s="26"/>
      <c r="E68" s="136" t="s">
        <v>125</v>
      </c>
      <c r="F68" s="137"/>
      <c r="G68" s="124">
        <v>26000</v>
      </c>
      <c r="H68" s="125">
        <f t="shared" si="1"/>
        <v>28600.000000000004</v>
      </c>
      <c r="I68" s="117" t="s">
        <v>61</v>
      </c>
    </row>
    <row r="69" spans="2:9" ht="19.5" customHeight="1" x14ac:dyDescent="0.4">
      <c r="B69" s="13"/>
      <c r="C69" s="20"/>
      <c r="D69" s="20"/>
      <c r="E69" s="141" t="s">
        <v>126</v>
      </c>
      <c r="F69" s="142"/>
      <c r="G69" s="126">
        <v>26000</v>
      </c>
      <c r="H69" s="127">
        <f t="shared" si="1"/>
        <v>28600.000000000004</v>
      </c>
      <c r="I69" s="118" t="s">
        <v>127</v>
      </c>
    </row>
    <row r="70" spans="2:9" ht="19.5" customHeight="1" x14ac:dyDescent="0.4">
      <c r="B70" s="13"/>
      <c r="C70" s="20"/>
      <c r="D70" s="20"/>
      <c r="E70" s="141" t="s">
        <v>128</v>
      </c>
      <c r="F70" s="142"/>
      <c r="G70" s="126">
        <v>26000</v>
      </c>
      <c r="H70" s="127">
        <f t="shared" si="1"/>
        <v>28600.000000000004</v>
      </c>
      <c r="I70" s="118" t="s">
        <v>129</v>
      </c>
    </row>
    <row r="71" spans="2:9" ht="19.5" customHeight="1" x14ac:dyDescent="0.4">
      <c r="B71" s="16" t="s">
        <v>22</v>
      </c>
      <c r="C71" s="23"/>
      <c r="D71" s="23"/>
      <c r="E71" s="138" t="s">
        <v>130</v>
      </c>
      <c r="F71" s="139"/>
      <c r="G71" s="128">
        <v>29000</v>
      </c>
      <c r="H71" s="143">
        <f t="shared" si="1"/>
        <v>31900.000000000004</v>
      </c>
      <c r="I71" s="120" t="s">
        <v>131</v>
      </c>
    </row>
    <row r="72" spans="2:9" ht="19.5" customHeight="1" x14ac:dyDescent="0.4">
      <c r="B72" s="54" t="s">
        <v>14</v>
      </c>
      <c r="C72" s="80" t="s">
        <v>132</v>
      </c>
      <c r="D72" s="80"/>
      <c r="E72" s="63" t="s">
        <v>133</v>
      </c>
      <c r="F72" s="50"/>
      <c r="G72" s="122">
        <v>180000</v>
      </c>
      <c r="H72" s="81">
        <f t="shared" si="1"/>
        <v>198000.00000000003</v>
      </c>
      <c r="I72" s="121"/>
    </row>
    <row r="73" spans="2:9" ht="19.5" customHeight="1" x14ac:dyDescent="0.4">
      <c r="B73" s="86" t="s">
        <v>14</v>
      </c>
      <c r="C73" s="80" t="s">
        <v>134</v>
      </c>
      <c r="D73" s="80"/>
      <c r="E73" s="63" t="s">
        <v>135</v>
      </c>
      <c r="F73" s="50"/>
      <c r="G73" s="122">
        <v>112000</v>
      </c>
      <c r="H73" s="81">
        <f t="shared" si="1"/>
        <v>123200.00000000001</v>
      </c>
      <c r="I73" s="121" t="s">
        <v>61</v>
      </c>
    </row>
    <row r="74" spans="2:9" ht="31.5" x14ac:dyDescent="0.4">
      <c r="B74" s="18"/>
      <c r="C74" s="177" t="s">
        <v>136</v>
      </c>
      <c r="D74" s="17" t="s">
        <v>137</v>
      </c>
      <c r="E74" s="82" t="s">
        <v>138</v>
      </c>
      <c r="F74" s="83"/>
      <c r="G74" s="131">
        <v>5300</v>
      </c>
      <c r="H74" s="84">
        <f t="shared" si="1"/>
        <v>5830.0000000000009</v>
      </c>
      <c r="I74" s="85" t="s">
        <v>139</v>
      </c>
    </row>
    <row r="75" spans="2:9" ht="47.25" x14ac:dyDescent="0.4">
      <c r="B75" s="19"/>
      <c r="C75" s="178"/>
      <c r="D75" s="38" t="s">
        <v>140</v>
      </c>
      <c r="E75" s="20" t="s">
        <v>141</v>
      </c>
      <c r="F75" s="21"/>
      <c r="G75" s="126">
        <v>6000</v>
      </c>
      <c r="H75" s="35">
        <f t="shared" si="1"/>
        <v>6600.0000000000009</v>
      </c>
      <c r="I75" s="31" t="s">
        <v>142</v>
      </c>
    </row>
    <row r="76" spans="2:9" ht="31.5" x14ac:dyDescent="0.4">
      <c r="B76" s="19"/>
      <c r="C76" s="178"/>
      <c r="D76" s="38" t="s">
        <v>143</v>
      </c>
      <c r="E76" s="20" t="s">
        <v>144</v>
      </c>
      <c r="F76" s="21"/>
      <c r="G76" s="126">
        <v>23600</v>
      </c>
      <c r="H76" s="35">
        <f t="shared" si="1"/>
        <v>25960.000000000004</v>
      </c>
      <c r="I76" s="31" t="s">
        <v>145</v>
      </c>
    </row>
    <row r="77" spans="2:9" ht="19.5" customHeight="1" x14ac:dyDescent="0.4">
      <c r="B77" s="19"/>
      <c r="C77" s="178"/>
      <c r="D77" s="38" t="s">
        <v>146</v>
      </c>
      <c r="E77" s="144" t="s">
        <v>147</v>
      </c>
      <c r="F77" s="142"/>
      <c r="G77" s="126">
        <v>145000</v>
      </c>
      <c r="H77" s="145">
        <f t="shared" si="1"/>
        <v>159500</v>
      </c>
      <c r="I77" s="31" t="s">
        <v>148</v>
      </c>
    </row>
    <row r="78" spans="2:9" ht="19.5" customHeight="1" x14ac:dyDescent="0.4">
      <c r="B78" s="19"/>
      <c r="C78" s="178"/>
      <c r="D78" s="180" t="s">
        <v>149</v>
      </c>
      <c r="E78" s="144" t="s">
        <v>150</v>
      </c>
      <c r="F78" s="142"/>
      <c r="G78" s="126">
        <v>66000</v>
      </c>
      <c r="H78" s="145">
        <f t="shared" si="1"/>
        <v>72600</v>
      </c>
      <c r="I78" s="31" t="s">
        <v>151</v>
      </c>
    </row>
    <row r="79" spans="2:9" ht="19.5" customHeight="1" x14ac:dyDescent="0.4">
      <c r="B79" s="22"/>
      <c r="C79" s="179"/>
      <c r="D79" s="181"/>
      <c r="E79" s="146" t="s">
        <v>152</v>
      </c>
      <c r="F79" s="139"/>
      <c r="G79" s="128">
        <v>66000</v>
      </c>
      <c r="H79" s="147">
        <f t="shared" si="1"/>
        <v>72600</v>
      </c>
      <c r="I79" s="32" t="s">
        <v>153</v>
      </c>
    </row>
    <row r="80" spans="2:9" ht="19.5" customHeight="1" x14ac:dyDescent="0.4">
      <c r="B80" s="25"/>
      <c r="C80" s="182" t="s">
        <v>154</v>
      </c>
      <c r="D80" s="12" t="s">
        <v>155</v>
      </c>
      <c r="E80" s="26" t="s">
        <v>156</v>
      </c>
      <c r="F80" s="27"/>
      <c r="G80" s="124">
        <v>76700</v>
      </c>
      <c r="H80" s="36">
        <f t="shared" si="1"/>
        <v>84370</v>
      </c>
      <c r="I80" s="33" t="s">
        <v>157</v>
      </c>
    </row>
    <row r="81" spans="2:9" ht="19.5" customHeight="1" thickBot="1" x14ac:dyDescent="0.45">
      <c r="B81" s="28"/>
      <c r="C81" s="183"/>
      <c r="D81" s="15" t="s">
        <v>158</v>
      </c>
      <c r="E81" s="29" t="s">
        <v>159</v>
      </c>
      <c r="F81" s="30"/>
      <c r="G81" s="132">
        <v>49600</v>
      </c>
      <c r="H81" s="37">
        <f t="shared" si="1"/>
        <v>54560.000000000007</v>
      </c>
      <c r="I81" s="34" t="s">
        <v>160</v>
      </c>
    </row>
  </sheetData>
  <mergeCells count="27">
    <mergeCell ref="C74:C79"/>
    <mergeCell ref="D78:D79"/>
    <mergeCell ref="C80:C81"/>
    <mergeCell ref="I11:I12"/>
    <mergeCell ref="I13:I20"/>
    <mergeCell ref="C13:D13"/>
    <mergeCell ref="C15:D15"/>
    <mergeCell ref="C17:D17"/>
    <mergeCell ref="I42:I46"/>
    <mergeCell ref="I47:I49"/>
    <mergeCell ref="B23:B24"/>
    <mergeCell ref="G23:H23"/>
    <mergeCell ref="I23:I24"/>
    <mergeCell ref="E24:F24"/>
    <mergeCell ref="C11:D12"/>
    <mergeCell ref="C23:D24"/>
    <mergeCell ref="C14:D14"/>
    <mergeCell ref="C16:D16"/>
    <mergeCell ref="C18:D18"/>
    <mergeCell ref="C19:D19"/>
    <mergeCell ref="C20:D20"/>
    <mergeCell ref="G6:H6"/>
    <mergeCell ref="E8:F8"/>
    <mergeCell ref="B11:B12"/>
    <mergeCell ref="E11:E12"/>
    <mergeCell ref="F11:F12"/>
    <mergeCell ref="G11:H11"/>
  </mergeCells>
  <phoneticPr fontId="2"/>
  <dataValidations count="2">
    <dataValidation type="list" allowBlank="1" showInputMessage="1" showErrorMessage="1" sqref="B25 B27 B29 B31 B33 B35 B37 B13:B21 B39:B81" xr:uid="{50C218C9-2B5B-49DF-906F-059F98154844}">
      <formula1>"○,　"</formula1>
    </dataValidation>
    <dataValidation type="list" allowBlank="1" showInputMessage="1" showErrorMessage="1" sqref="F27 F29 F31 F33 F35 F37 F39" xr:uid="{B75B8E72-FA1F-4147-8403-D3FBB917CD76}">
      <formula1>"1,2,3,4,5,6,7,8,9,10"</formula1>
    </dataValidation>
  </dataValidations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9abb87-24ce-4f2b-a579-f40fd4070ce4">
      <Terms xmlns="http://schemas.microsoft.com/office/infopath/2007/PartnerControls"/>
    </lcf76f155ced4ddcb4097134ff3c332f>
    <TaxCatchAll xmlns="491856dc-5733-4bf3-958b-07705ff61b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27528B18F436488EC44FB90313A343" ma:contentTypeVersion="12" ma:contentTypeDescription="新しいドキュメントを作成します。" ma:contentTypeScope="" ma:versionID="904004597b43be88e25ecd112437795a">
  <xsd:schema xmlns:xsd="http://www.w3.org/2001/XMLSchema" xmlns:xs="http://www.w3.org/2001/XMLSchema" xmlns:p="http://schemas.microsoft.com/office/2006/metadata/properties" xmlns:ns2="c89abb87-24ce-4f2b-a579-f40fd4070ce4" xmlns:ns3="491856dc-5733-4bf3-958b-07705ff61b3a" targetNamespace="http://schemas.microsoft.com/office/2006/metadata/properties" ma:root="true" ma:fieldsID="45e3127741d4010ddd0482847964bdbb" ns2:_="" ns3:_="">
    <xsd:import namespace="c89abb87-24ce-4f2b-a579-f40fd4070ce4"/>
    <xsd:import namespace="491856dc-5733-4bf3-958b-07705ff61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abb87-24ce-4f2b-a579-f40fd4070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e9f295f-e919-4720-b575-6026febe4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856dc-5733-4bf3-958b-07705ff61b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ba3e48-9344-4444-a6b4-bf86302d7912}" ma:internalName="TaxCatchAll" ma:showField="CatchAllData" ma:web="491856dc-5733-4bf3-958b-07705ff61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23FAC-C0B4-48A7-A149-3645E4178F1E}">
  <ds:schemaRefs>
    <ds:schemaRef ds:uri="1dfa13e1-a796-42b4-929b-cc32d8eff9a5"/>
    <ds:schemaRef ds:uri="http://purl.org/dc/elements/1.1/"/>
    <ds:schemaRef ds:uri="a1eea7b0-2354-4063-b85b-41dbbb654c4c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8DAC2E-9A23-4D02-A3AF-D3A9781B28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87231-9802-44C5-B739-54C7BADB4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</vt:lpstr>
      <vt:lpstr>価格!Print_Area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 Kiyoshi (鈴木 清)</dc:creator>
  <cp:keywords/>
  <dc:description/>
  <cp:lastModifiedBy>ARINAMI Miho (有南 未穂)</cp:lastModifiedBy>
  <cp:revision/>
  <dcterms:created xsi:type="dcterms:W3CDTF">2021-05-12T07:36:57Z</dcterms:created>
  <dcterms:modified xsi:type="dcterms:W3CDTF">2025-03-04T10:31:28Z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0x010100B127528B18F436488EC44FB90313A343</vt:lpwstr>
  </property>
  <property fmtid="{D5CDD505-2E9C-101B-9397-08002B2CF9AE}" pid="3" name="MediaServiceImageTags">
    <vt:lpwstr/>
  </property>
</Properties>
</file>