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606_新商品追加/"/>
    </mc:Choice>
  </mc:AlternateContent>
  <xr:revisionPtr revIDLastSave="8" documentId="13_ncr:1_{2F9238CD-F564-4CD1-BDE7-3A71D21BA4CF}" xr6:coauthVersionLast="47" xr6:coauthVersionMax="47" xr10:uidLastSave="{926263FF-78E6-4692-B3D3-5068D3A50ED6}"/>
  <bookViews>
    <workbookView xWindow="14130" yWindow="75" windowWidth="15390" windowHeight="17280" xr2:uid="{4D345C25-4B1C-455F-83F5-3CA6FFF4C674}"/>
  </bookViews>
  <sheets>
    <sheet name="価格" sheetId="5" r:id="rId1"/>
  </sheets>
  <definedNames>
    <definedName name="_xlnm._FilterDatabase" localSheetId="0" hidden="1">価格!$A$26:$I$65</definedName>
    <definedName name="_xlnm.Print_Area" localSheetId="0">価格!$A$1:$I$70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5" l="1"/>
  <c r="H49" i="5"/>
  <c r="H18" i="5"/>
  <c r="H17" i="5"/>
  <c r="H14" i="5"/>
  <c r="H15" i="5"/>
  <c r="H19" i="5"/>
  <c r="H13" i="5"/>
  <c r="H20" i="5"/>
  <c r="H16" i="5"/>
  <c r="G39" i="5"/>
  <c r="G37" i="5"/>
  <c r="G34" i="5"/>
  <c r="G32" i="5"/>
  <c r="G30" i="5"/>
  <c r="G28" i="5"/>
  <c r="H44" i="5"/>
  <c r="H46" i="5"/>
  <c r="H45" i="5"/>
  <c r="H43" i="5"/>
  <c r="H42" i="5"/>
  <c r="H41" i="5"/>
  <c r="H65" i="5" l="1"/>
  <c r="H64" i="5"/>
  <c r="H63" i="5"/>
  <c r="H62" i="5"/>
  <c r="H50" i="5"/>
  <c r="H61" i="5"/>
  <c r="H60" i="5"/>
  <c r="H59" i="5"/>
  <c r="H58" i="5"/>
  <c r="H55" i="5"/>
  <c r="H54" i="5"/>
  <c r="H53" i="5"/>
  <c r="H52" i="5"/>
  <c r="H51" i="5"/>
  <c r="H48" i="5"/>
  <c r="H47" i="5"/>
  <c r="H40" i="5"/>
  <c r="H38" i="5"/>
  <c r="H36" i="5"/>
  <c r="H35" i="5"/>
  <c r="H33" i="5"/>
  <c r="H31" i="5"/>
  <c r="H29" i="5"/>
  <c r="H27" i="5"/>
  <c r="H28" i="5" l="1"/>
  <c r="H30" i="5"/>
  <c r="H32" i="5" l="1"/>
  <c r="H34" i="5"/>
  <c r="H37" i="5"/>
  <c r="H39" i="5"/>
  <c r="H8" i="5"/>
  <c r="G8" i="5"/>
</calcChain>
</file>

<file path=xl/sharedStrings.xml><?xml version="1.0" encoding="utf-8"?>
<sst xmlns="http://schemas.openxmlformats.org/spreadsheetml/2006/main" count="166" uniqueCount="125">
  <si>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</si>
  <si>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</si>
  <si>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</si>
  <si>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</si>
  <si>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</si>
  <si>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</si>
  <si>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</si>
  <si>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※オプションを取り付ける場合、別途取付工賃が発生する場合があります。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</si>
  <si>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</si>
  <si>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</si>
  <si>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</si>
  <si>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</si>
  <si>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</si>
  <si>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</si>
  <si>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</si>
  <si>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DYUQW</t>
    <phoneticPr fontId="2"/>
  </si>
  <si>
    <t>Y：無段変速
U：水平制御（UFO）
G：直進アシスト
Q：キャビン
D：ハーフクローラ（デルタ仕様）</t>
    <rPh sb="21" eb="23">
      <t>チョクシン</t>
    </rPh>
    <phoneticPr fontId="2"/>
  </si>
  <si>
    <t>DYUGQW</t>
    <phoneticPr fontId="2"/>
  </si>
  <si>
    <t>○</t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</si>
  <si>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</si>
  <si>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</si>
  <si>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</si>
  <si>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>フロントウェイト</t>
    <phoneticPr fontId="2"/>
  </si>
  <si>
    <t>ベースウエイト44kg標準装備</t>
    <phoneticPr fontId="2"/>
  </si>
  <si>
    <t>新フロントウエイト45kg</t>
    <rPh sb="0" eb="1">
      <t>シン</t>
    </rPh>
    <phoneticPr fontId="2"/>
  </si>
  <si>
    <t>1TS100-22000</t>
  </si>
  <si>
    <t>最大　10枚　装着可能</t>
    <rPh sb="0" eb="2">
      <t>サイダイ</t>
    </rPh>
    <rPh sb="5" eb="6">
      <t>マイ</t>
    </rPh>
    <rPh sb="7" eb="9">
      <t>ソウチャク</t>
    </rPh>
    <rPh sb="9" eb="11">
      <t>カノウ</t>
    </rPh>
    <phoneticPr fontId="2"/>
  </si>
  <si>
    <t>（高あぜ対応）</t>
    <phoneticPr fontId="2"/>
  </si>
  <si>
    <t>数量</t>
    <rPh sb="0" eb="2">
      <t>スウリョウ</t>
    </rPh>
    <phoneticPr fontId="2"/>
  </si>
  <si>
    <t>必要数選択してください。</t>
    <rPh sb="0" eb="2">
      <t>ヒツヨウ</t>
    </rPh>
    <rPh sb="2" eb="3">
      <t>スウ</t>
    </rPh>
    <rPh sb="3" eb="5">
      <t>センタク</t>
    </rPh>
    <phoneticPr fontId="2"/>
  </si>
  <si>
    <t>新フロントウエイト50kg</t>
    <rPh sb="0" eb="1">
      <t>シン</t>
    </rPh>
    <phoneticPr fontId="2"/>
  </si>
  <si>
    <t>1TS100-20000</t>
  </si>
  <si>
    <t>フロントウエイト45kg</t>
  </si>
  <si>
    <t>1TS100-17000</t>
  </si>
  <si>
    <t>フロントウエイト50kg</t>
  </si>
  <si>
    <t>1A8060-10011</t>
    <phoneticPr fontId="2"/>
  </si>
  <si>
    <t>フロントウエイト20kg</t>
  </si>
  <si>
    <t>最大　10枚　装着可能。1A8060-10011併用。</t>
    <rPh sb="0" eb="2">
      <t>サイダイ</t>
    </rPh>
    <rPh sb="5" eb="6">
      <t>マイ</t>
    </rPh>
    <rPh sb="7" eb="9">
      <t>ソウチャク</t>
    </rPh>
    <rPh sb="9" eb="11">
      <t>カノウ</t>
    </rPh>
    <rPh sb="24" eb="26">
      <t>ヘイヨウ</t>
    </rPh>
    <phoneticPr fontId="2"/>
  </si>
  <si>
    <t>フロントウエイト30kg</t>
  </si>
  <si>
    <t>1TS100-02001</t>
  </si>
  <si>
    <t>クイックカブラKIT</t>
  </si>
  <si>
    <t>カブラKITクイックG3/8</t>
  </si>
  <si>
    <t>1A8060-46040</t>
    <phoneticPr fontId="2"/>
  </si>
  <si>
    <t>サブコン</t>
  </si>
  <si>
    <t>サブコン（4連目KIT</t>
    <phoneticPr fontId="2"/>
  </si>
  <si>
    <t>1A8068-46020</t>
    <phoneticPr fontId="2"/>
  </si>
  <si>
    <t>フロントローダー</t>
  </si>
  <si>
    <t>CAN通信エコトラリンク</t>
    <rPh sb="3" eb="5">
      <t>ツウシン</t>
    </rPh>
    <phoneticPr fontId="2"/>
  </si>
  <si>
    <t>けん引関係</t>
    <rPh sb="2" eb="3">
      <t>イン</t>
    </rPh>
    <rPh sb="3" eb="5">
      <t>カンケイ</t>
    </rPh>
    <phoneticPr fontId="2"/>
  </si>
  <si>
    <t>ドローバ：ドローバKIT</t>
  </si>
  <si>
    <t>リンゲージドローバ</t>
  </si>
  <si>
    <t>DINカブラ</t>
  </si>
  <si>
    <t>1A8060-58940</t>
    <phoneticPr fontId="2"/>
  </si>
  <si>
    <t>GPS取付ステー</t>
    <rPh sb="3" eb="5">
      <t>トリツケ</t>
    </rPh>
    <phoneticPr fontId="2"/>
  </si>
  <si>
    <t>ステーKIT（GPS</t>
  </si>
  <si>
    <t>※直進アシスト仕様とは共着不可</t>
    <rPh sb="1" eb="3">
      <t>チョクシン</t>
    </rPh>
    <rPh sb="7" eb="9">
      <t>シヨウ</t>
    </rPh>
    <rPh sb="11" eb="13">
      <t>キョウチャク</t>
    </rPh>
    <rPh sb="13" eb="15">
      <t>フカ</t>
    </rPh>
    <phoneticPr fontId="2"/>
  </si>
  <si>
    <t>自動直進モータ取付ステー</t>
    <phoneticPr fontId="2"/>
  </si>
  <si>
    <t>ステーKIT（モータ TR</t>
    <phoneticPr fontId="2"/>
  </si>
  <si>
    <t>センターモニターステー</t>
  </si>
  <si>
    <t>ステーKIT（センターモニター</t>
  </si>
  <si>
    <t>1A8060-84011</t>
    <phoneticPr fontId="2"/>
  </si>
  <si>
    <t>LEDフロントワークランプ（ルーフ）</t>
  </si>
  <si>
    <t>ランプKIT(ワーク RF</t>
  </si>
  <si>
    <t>LEDリヤワークランプ（ルーフ）</t>
  </si>
  <si>
    <t>ランプKIT(ワーク RR</t>
  </si>
  <si>
    <t>LEDリヤワークランプ（フェンダー）</t>
  </si>
  <si>
    <t>ランプKIT(ワーク フェンダー</t>
  </si>
  <si>
    <t>作業機モニターステー</t>
    <rPh sb="0" eb="2">
      <t>サギョウ</t>
    </rPh>
    <rPh sb="2" eb="3">
      <t>キ</t>
    </rPh>
    <phoneticPr fontId="2"/>
  </si>
  <si>
    <t>タッチパネル式カラーモニター</t>
    <phoneticPr fontId="2"/>
  </si>
  <si>
    <t>標準装備</t>
    <phoneticPr fontId="2"/>
  </si>
  <si>
    <t>フロアマット</t>
  </si>
  <si>
    <t>キャビンフロアマットYT4/5</t>
    <phoneticPr fontId="2"/>
  </si>
  <si>
    <t>フロントフェンダー</t>
  </si>
  <si>
    <t>ビーコン</t>
    <phoneticPr fontId="2"/>
  </si>
  <si>
    <t>ランプKIT（ワーニング</t>
    <phoneticPr fontId="2"/>
  </si>
  <si>
    <t>1A8060-53990</t>
    <phoneticPr fontId="2"/>
  </si>
  <si>
    <t>ハーネスKIT（ヘンカン</t>
    <phoneticPr fontId="2"/>
  </si>
  <si>
    <t>ハーネスKIT（デンゲンSB</t>
    <phoneticPr fontId="2"/>
  </si>
  <si>
    <t>ハーネスKIT（デジタルムセン</t>
    <phoneticPr fontId="2"/>
  </si>
  <si>
    <t>1TS100-18000</t>
    <phoneticPr fontId="2"/>
  </si>
  <si>
    <t>7TS901-07100</t>
    <phoneticPr fontId="2"/>
  </si>
  <si>
    <t>7TS901-07000</t>
    <phoneticPr fontId="2"/>
  </si>
  <si>
    <t>JL11581</t>
    <phoneticPr fontId="2"/>
  </si>
  <si>
    <t>1A8068-46031</t>
    <phoneticPr fontId="2"/>
  </si>
  <si>
    <t>1A8060-58021</t>
    <phoneticPr fontId="2"/>
  </si>
  <si>
    <t>ステーKIT(インプルモニター</t>
    <phoneticPr fontId="2"/>
  </si>
  <si>
    <t>1TS901-06000</t>
    <phoneticPr fontId="2"/>
  </si>
  <si>
    <t>シートカバー</t>
    <phoneticPr fontId="2"/>
  </si>
  <si>
    <t>YT488S</t>
    <phoneticPr fontId="2"/>
  </si>
  <si>
    <t>YT498S</t>
    <phoneticPr fontId="2"/>
  </si>
  <si>
    <t>YT4104S</t>
    <phoneticPr fontId="2"/>
  </si>
  <si>
    <t>YT5114S</t>
    <phoneticPr fontId="2"/>
  </si>
  <si>
    <t>適用：YT488S/YT498S/YT4104S
※パワートレッド仕様は4連標準装備</t>
    <rPh sb="0" eb="2">
      <t>テキヨウ</t>
    </rPh>
    <rPh sb="33" eb="35">
      <t>シヨウ</t>
    </rPh>
    <rPh sb="37" eb="38">
      <t>レン</t>
    </rPh>
    <rPh sb="38" eb="40">
      <t>ヒョウジュン</t>
    </rPh>
    <rPh sb="40" eb="42">
      <t>ソウビ</t>
    </rPh>
    <phoneticPr fontId="2"/>
  </si>
  <si>
    <t>適用：YT488S/YT498S/YT4104S</t>
    <phoneticPr fontId="2"/>
  </si>
  <si>
    <t>適用：YT488S/YT498S/YT4104S/YT4104S</t>
    <phoneticPr fontId="2"/>
  </si>
  <si>
    <t>適用：YT488S</t>
    <phoneticPr fontId="2"/>
  </si>
  <si>
    <t>適用：YT498S/YT4104S/YT5114S</t>
    <rPh sb="0" eb="2">
      <t>テキヨウ</t>
    </rPh>
    <phoneticPr fontId="2"/>
  </si>
  <si>
    <t>FL4104SMC</t>
    <phoneticPr fontId="2"/>
  </si>
  <si>
    <t>適用：YT488S/YT498S/YT4104S</t>
    <rPh sb="0" eb="2">
      <t>テキヨウ</t>
    </rPh>
    <phoneticPr fontId="2"/>
  </si>
  <si>
    <t>適用：YT5114S</t>
    <rPh sb="0" eb="2">
      <t>テキヨウ</t>
    </rPh>
    <phoneticPr fontId="2"/>
  </si>
  <si>
    <t>1TS100-01001</t>
    <phoneticPr fontId="2"/>
  </si>
  <si>
    <t>1A8060-75011</t>
    <phoneticPr fontId="2"/>
  </si>
  <si>
    <t>カブラKIT</t>
    <phoneticPr fontId="2"/>
  </si>
  <si>
    <t>1A8060-58012</t>
    <phoneticPr fontId="2"/>
  </si>
  <si>
    <t>リバーサ延長ステー</t>
    <phoneticPr fontId="2"/>
  </si>
  <si>
    <t>ステーKIT（リバーサ</t>
    <phoneticPr fontId="2"/>
  </si>
  <si>
    <t>1A8470-59040</t>
    <phoneticPr fontId="2"/>
  </si>
  <si>
    <t>モニターカメラ</t>
    <phoneticPr fontId="2"/>
  </si>
  <si>
    <t>カメラKIT（アナログ※1</t>
    <phoneticPr fontId="2"/>
  </si>
  <si>
    <t>1A8068-56950</t>
    <phoneticPr fontId="2"/>
  </si>
  <si>
    <t>※１ 1個のみ装着可能　正像・鏡像はタッチパネル式カラーモニターで変更可能。</t>
    <phoneticPr fontId="2"/>
  </si>
  <si>
    <t>1A8060-19105</t>
    <phoneticPr fontId="2"/>
  </si>
  <si>
    <t>GNSSアンテナ接続ハーネス</t>
    <rPh sb="8" eb="10">
      <t>セツゾク</t>
    </rPh>
    <phoneticPr fontId="2"/>
  </si>
  <si>
    <t>FL5114SMC</t>
    <phoneticPr fontId="2"/>
  </si>
  <si>
    <t>オプション</t>
    <phoneticPr fontId="2"/>
  </si>
  <si>
    <t>適用：YT5114S
※パワートレッド仕様は4連標準装備</t>
    <rPh sb="0" eb="2">
      <t>テキヨウ</t>
    </rPh>
    <phoneticPr fontId="2"/>
  </si>
  <si>
    <t>適用：マニュアルシフト仕様</t>
    <phoneticPr fontId="2"/>
  </si>
  <si>
    <t>1A8065-99530</t>
  </si>
  <si>
    <t>7S7673-85000</t>
  </si>
  <si>
    <t>1A8065-99840</t>
  </si>
  <si>
    <t>ブラケットKIT（ウエイト</t>
    <phoneticPr fontId="2"/>
  </si>
  <si>
    <t>1A8069-53960</t>
  </si>
  <si>
    <t>1A8069-53970</t>
  </si>
  <si>
    <t>1A8069-53980</t>
  </si>
  <si>
    <t>1A8069-84840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</si>
</sst>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sz val="11"/>
      <name val="Meiryo UI"/>
      <family val="3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38" fontId="3" fillId="0" borderId="5" xfId="1" applyFont="1" applyBorder="1">
      <alignment vertical="center"/>
    </xf>
    <xf numFmtId="0" fontId="3" fillId="0" borderId="28" xfId="0" applyFont="1" applyBorder="1">
      <alignment vertical="center"/>
    </xf>
    <xf numFmtId="3" fontId="4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>
      <alignment vertical="center"/>
    </xf>
    <xf numFmtId="0" fontId="3" fillId="0" borderId="16" xfId="0" applyFont="1" applyBorder="1">
      <alignment vertical="center"/>
    </xf>
    <xf numFmtId="38" fontId="3" fillId="0" borderId="11" xfId="1" applyFont="1" applyBorder="1">
      <alignment vertical="center"/>
    </xf>
    <xf numFmtId="3" fontId="4" fillId="0" borderId="18" xfId="0" applyNumberFormat="1" applyFont="1" applyBorder="1" applyAlignment="1">
      <alignment horizontal="right" vertical="top" wrapText="1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0" borderId="54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43" xfId="0" applyFont="1" applyBorder="1">
      <alignment vertical="center"/>
    </xf>
    <xf numFmtId="38" fontId="3" fillId="0" borderId="57" xfId="1" applyFont="1" applyBorder="1">
      <alignment vertical="center"/>
    </xf>
    <xf numFmtId="0" fontId="3" fillId="0" borderId="39" xfId="0" applyFont="1" applyBorder="1">
      <alignment vertical="center"/>
    </xf>
    <xf numFmtId="0" fontId="3" fillId="0" borderId="44" xfId="0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50" xfId="0" applyFont="1" applyBorder="1">
      <alignment vertical="center"/>
    </xf>
    <xf numFmtId="0" fontId="3" fillId="0" borderId="22" xfId="0" applyFont="1" applyBorder="1">
      <alignment vertical="center"/>
    </xf>
    <xf numFmtId="0" fontId="7" fillId="0" borderId="0" xfId="0" applyFo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66" xfId="0" applyFont="1" applyBorder="1">
      <alignment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88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80" xfId="0" applyFont="1" applyBorder="1">
      <alignment vertical="center"/>
    </xf>
    <xf numFmtId="0" fontId="8" fillId="0" borderId="79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89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4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72" xfId="0" applyFont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8" fillId="0" borderId="45" xfId="1" applyFont="1" applyFill="1" applyBorder="1">
      <alignment vertical="center"/>
    </xf>
    <xf numFmtId="38" fontId="8" fillId="0" borderId="57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41" xfId="1" applyFont="1" applyFill="1" applyBorder="1">
      <alignment vertical="center"/>
    </xf>
    <xf numFmtId="38" fontId="3" fillId="0" borderId="60" xfId="1" applyFont="1" applyFill="1" applyBorder="1">
      <alignment vertical="center"/>
    </xf>
    <xf numFmtId="38" fontId="3" fillId="0" borderId="45" xfId="1" applyFont="1" applyFill="1" applyBorder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38" fontId="11" fillId="0" borderId="27" xfId="1" applyFont="1" applyBorder="1">
      <alignment vertical="center"/>
    </xf>
    <xf numFmtId="38" fontId="11" fillId="0" borderId="26" xfId="1" applyFont="1" applyBorder="1">
      <alignment vertical="center"/>
    </xf>
    <xf numFmtId="38" fontId="8" fillId="0" borderId="81" xfId="1" applyFont="1" applyFill="1" applyBorder="1">
      <alignment vertical="center"/>
    </xf>
    <xf numFmtId="38" fontId="8" fillId="0" borderId="82" xfId="1" applyFont="1" applyFill="1" applyBorder="1">
      <alignment vertical="center"/>
    </xf>
    <xf numFmtId="38" fontId="8" fillId="0" borderId="2" xfId="1" applyFont="1" applyFill="1" applyBorder="1">
      <alignment vertical="center"/>
    </xf>
    <xf numFmtId="38" fontId="8" fillId="0" borderId="1" xfId="1" applyFont="1" applyFill="1" applyBorder="1">
      <alignment vertical="center"/>
    </xf>
    <xf numFmtId="3" fontId="4" fillId="0" borderId="57" xfId="0" applyNumberFormat="1" applyFont="1" applyBorder="1" applyAlignment="1">
      <alignment horizontal="right" vertical="center" wrapText="1"/>
    </xf>
    <xf numFmtId="38" fontId="3" fillId="0" borderId="69" xfId="1" applyFont="1" applyFill="1" applyBorder="1">
      <alignment vertical="center"/>
    </xf>
    <xf numFmtId="3" fontId="4" fillId="0" borderId="70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38" fontId="8" fillId="0" borderId="41" xfId="1" applyFont="1" applyFill="1" applyBorder="1">
      <alignment vertical="center"/>
    </xf>
    <xf numFmtId="3" fontId="8" fillId="0" borderId="60" xfId="0" applyNumberFormat="1" applyFont="1" applyBorder="1" applyAlignment="1">
      <alignment horizontal="right" vertical="center" wrapText="1"/>
    </xf>
    <xf numFmtId="38" fontId="8" fillId="0" borderId="90" xfId="1" applyFont="1" applyFill="1" applyBorder="1">
      <alignment vertical="center"/>
    </xf>
    <xf numFmtId="38" fontId="8" fillId="0" borderId="91" xfId="1" applyFont="1" applyFill="1" applyBorder="1">
      <alignment vertical="center"/>
    </xf>
    <xf numFmtId="0" fontId="3" fillId="0" borderId="73" xfId="0" applyFont="1" applyBorder="1" applyAlignment="1">
      <alignment vertical="center" wrapText="1"/>
    </xf>
    <xf numFmtId="0" fontId="3" fillId="0" borderId="75" xfId="0" applyFont="1" applyBorder="1" applyAlignment="1">
      <alignment vertical="center" wrapText="1"/>
    </xf>
    <xf numFmtId="0" fontId="3" fillId="0" borderId="76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76" xfId="0" applyFont="1" applyBorder="1" applyAlignment="1">
      <alignment vertical="center" wrapText="1"/>
    </xf>
    <xf numFmtId="0" fontId="8" fillId="0" borderId="88" xfId="0" applyFont="1" applyBorder="1" applyAlignment="1">
      <alignment vertical="top" wrapText="1"/>
    </xf>
    <xf numFmtId="0" fontId="8" fillId="0" borderId="88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8" fillId="0" borderId="76" xfId="0" applyFont="1" applyBorder="1" applyAlignment="1">
      <alignment vertical="center" wrapText="1"/>
    </xf>
    <xf numFmtId="0" fontId="3" fillId="0" borderId="77" xfId="0" applyFont="1" applyBorder="1" applyAlignment="1">
      <alignment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3" fillId="0" borderId="83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horizontal="left" vertical="center" wrapText="1"/>
    </xf>
    <xf numFmtId="3" fontId="3" fillId="0" borderId="94" xfId="0" applyNumberFormat="1" applyFont="1" applyBorder="1" applyAlignment="1">
      <alignment vertical="center" wrapText="1"/>
    </xf>
    <xf numFmtId="38" fontId="3" fillId="0" borderId="40" xfId="1" applyFont="1" applyFill="1" applyBorder="1" applyAlignment="1">
      <alignment vertical="center"/>
    </xf>
    <xf numFmtId="0" fontId="8" fillId="0" borderId="87" xfId="0" applyFont="1" applyBorder="1" applyAlignment="1">
      <alignment vertical="center" wrapText="1"/>
    </xf>
    <xf numFmtId="0" fontId="8" fillId="0" borderId="44" xfId="0" applyFont="1" applyBorder="1" applyAlignment="1">
      <alignment horizontal="left" vertical="center" wrapText="1"/>
    </xf>
    <xf numFmtId="3" fontId="3" fillId="0" borderId="87" xfId="0" applyNumberFormat="1" applyFont="1" applyBorder="1" applyAlignment="1">
      <alignment vertical="center" wrapText="1"/>
    </xf>
    <xf numFmtId="38" fontId="3" fillId="0" borderId="44" xfId="1" applyFont="1" applyFill="1" applyBorder="1" applyAlignment="1">
      <alignment vertical="center"/>
    </xf>
    <xf numFmtId="3" fontId="3" fillId="0" borderId="36" xfId="0" applyNumberFormat="1" applyFont="1" applyBorder="1" applyAlignment="1">
      <alignment vertical="center" wrapText="1"/>
    </xf>
    <xf numFmtId="38" fontId="3" fillId="0" borderId="37" xfId="1" applyFont="1" applyFill="1" applyBorder="1" applyAlignment="1">
      <alignment vertical="center"/>
    </xf>
    <xf numFmtId="0" fontId="8" fillId="0" borderId="54" xfId="0" applyFont="1" applyBorder="1" applyAlignment="1">
      <alignment vertical="center" wrapText="1"/>
    </xf>
    <xf numFmtId="0" fontId="8" fillId="0" borderId="89" xfId="0" applyFont="1" applyBorder="1" applyAlignment="1">
      <alignment horizontal="left" vertical="center" wrapText="1"/>
    </xf>
    <xf numFmtId="38" fontId="3" fillId="0" borderId="80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0" fontId="8" fillId="0" borderId="96" xfId="0" applyFont="1" applyBorder="1" applyAlignment="1">
      <alignment vertical="center" wrapText="1"/>
    </xf>
    <xf numFmtId="0" fontId="4" fillId="0" borderId="37" xfId="0" applyFont="1" applyBorder="1" applyAlignment="1">
      <alignment horizontal="left" vertical="center" wrapText="1"/>
    </xf>
    <xf numFmtId="0" fontId="8" fillId="0" borderId="95" xfId="0" applyFont="1" applyBorder="1" applyAlignment="1">
      <alignment vertical="center" wrapText="1"/>
    </xf>
    <xf numFmtId="0" fontId="8" fillId="0" borderId="49" xfId="0" applyFont="1" applyBorder="1" applyAlignment="1">
      <alignment horizontal="left" vertical="center" wrapText="1"/>
    </xf>
    <xf numFmtId="3" fontId="3" fillId="0" borderId="48" xfId="0" applyNumberFormat="1" applyFont="1" applyBorder="1" applyAlignment="1">
      <alignment vertical="center" wrapText="1"/>
    </xf>
    <xf numFmtId="38" fontId="3" fillId="0" borderId="97" xfId="1" applyFont="1" applyFill="1" applyBorder="1" applyAlignment="1">
      <alignment vertical="center"/>
    </xf>
    <xf numFmtId="0" fontId="13" fillId="0" borderId="0" xfId="0" applyFont="1">
      <alignment vertical="center"/>
    </xf>
    <xf numFmtId="38" fontId="8" fillId="0" borderId="2" xfId="1" applyFont="1" applyFill="1" applyBorder="1" applyAlignment="1">
      <alignment vertical="center"/>
    </xf>
    <xf numFmtId="0" fontId="8" fillId="0" borderId="79" xfId="0" applyFont="1" applyBorder="1" applyAlignment="1">
      <alignment horizontal="left" vertical="top"/>
    </xf>
    <xf numFmtId="0" fontId="8" fillId="0" borderId="54" xfId="0" applyFont="1" applyBorder="1" applyAlignment="1">
      <alignment horizontal="left" vertical="top"/>
    </xf>
    <xf numFmtId="0" fontId="8" fillId="0" borderId="67" xfId="0" applyFont="1" applyBorder="1" applyAlignment="1">
      <alignment horizontal="left" vertical="center" indent="1"/>
    </xf>
    <xf numFmtId="0" fontId="8" fillId="0" borderId="68" xfId="0" applyFont="1" applyBorder="1" applyAlignment="1">
      <alignment horizontal="left" vertical="center" indent="1"/>
    </xf>
    <xf numFmtId="0" fontId="8" fillId="0" borderId="61" xfId="0" applyFont="1" applyBorder="1" applyAlignment="1">
      <alignment horizontal="left" vertical="center" indent="1"/>
    </xf>
    <xf numFmtId="0" fontId="8" fillId="0" borderId="62" xfId="0" applyFont="1" applyBorder="1" applyAlignment="1">
      <alignment horizontal="left" vertical="center" indent="1"/>
    </xf>
    <xf numFmtId="0" fontId="8" fillId="0" borderId="55" xfId="0" applyFont="1" applyBorder="1" applyAlignment="1">
      <alignment horizontal="left" vertical="center" indent="1"/>
    </xf>
    <xf numFmtId="0" fontId="8" fillId="0" borderId="56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24" xfId="0" applyFont="1" applyBorder="1" applyAlignment="1">
      <alignment horizontal="left" vertical="center" indent="1"/>
    </xf>
    <xf numFmtId="0" fontId="8" fillId="0" borderId="58" xfId="0" applyFont="1" applyBorder="1" applyAlignment="1">
      <alignment horizontal="left" vertical="center" indent="1"/>
    </xf>
    <xf numFmtId="0" fontId="8" fillId="0" borderId="59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8" fillId="0" borderId="6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9" fillId="0" borderId="7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left" vertical="center" indent="1"/>
    </xf>
    <xf numFmtId="38" fontId="8" fillId="0" borderId="30" xfId="1" applyFont="1" applyFill="1" applyBorder="1" applyAlignment="1">
      <alignment horizontal="center" vertical="center"/>
    </xf>
    <xf numFmtId="38" fontId="8" fillId="0" borderId="84" xfId="1" applyFont="1" applyFill="1" applyBorder="1" applyAlignment="1">
      <alignment horizontal="center" vertical="center"/>
    </xf>
    <xf numFmtId="0" fontId="8" fillId="0" borderId="95" xfId="0" applyFont="1" applyBorder="1" applyAlignment="1">
      <alignment horizontal="left" vertical="top"/>
    </xf>
    <xf numFmtId="0" fontId="8" fillId="0" borderId="49" xfId="0" applyFont="1" applyBorder="1">
      <alignment vertical="center"/>
    </xf>
    <xf numFmtId="0" fontId="8" fillId="0" borderId="85" xfId="0" applyFont="1" applyBorder="1" applyAlignment="1">
      <alignment horizontal="left" vertical="center" indent="1"/>
    </xf>
    <xf numFmtId="0" fontId="8" fillId="0" borderId="86" xfId="0" applyFont="1" applyBorder="1" applyAlignment="1">
      <alignment horizontal="left" vertical="center" indent="1"/>
    </xf>
    <xf numFmtId="38" fontId="8" fillId="0" borderId="98" xfId="1" applyFont="1" applyFill="1" applyBorder="1">
      <alignment vertical="center"/>
    </xf>
    <xf numFmtId="3" fontId="8" fillId="0" borderId="99" xfId="0" applyNumberFormat="1" applyFont="1" applyBorder="1" applyAlignment="1">
      <alignment horizontal="right" vertical="center" wrapText="1"/>
    </xf>
    <xf numFmtId="0" fontId="3" fillId="0" borderId="10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7F94-9A90-4F74-9DB6-B5F7AF31A85A}">
  <dimension ref="B1:I66"/>
  <sheetViews>
    <sheetView tabSelected="1" zoomScale="85" zoomScaleNormal="85" zoomScaleSheetLayoutView="90" workbookViewId="0">
      <selection activeCell="F19" sqref="F19"/>
    </sheetView>
  </sheetViews>
  <sheetFormatPr defaultColWidth="8.75" defaultRowHeight="15.75" x14ac:dyDescent="0.4"/>
  <cols>
    <col min="1" max="1" width="2.25" style="1" customWidth="1"/>
    <col min="2" max="2" width="8.75" style="1"/>
    <col min="3" max="3" width="27.125" style="1" customWidth="1"/>
    <col min="4" max="4" width="28" style="1" customWidth="1"/>
    <col min="5" max="5" width="15.875" style="1" customWidth="1"/>
    <col min="6" max="6" width="12.375" style="1" bestFit="1" customWidth="1"/>
    <col min="7" max="7" width="14" style="1" bestFit="1" customWidth="1"/>
    <col min="8" max="8" width="13.75" style="1" bestFit="1" customWidth="1"/>
    <col min="9" max="9" width="43.875" style="10" customWidth="1"/>
    <col min="10" max="16384" width="8.75" style="1"/>
  </cols>
  <sheetData>
    <row r="1" spans="2:9" x14ac:dyDescent="0.4">
      <c r="I1" s="1"/>
    </row>
    <row r="2" spans="2:9" ht="21" x14ac:dyDescent="0.4">
      <c r="B2" s="46" t="s">
        <v>0</v>
      </c>
      <c r="I2" s="1"/>
    </row>
    <row r="3" spans="2:9" x14ac:dyDescent="0.4">
      <c r="I3" s="1"/>
    </row>
    <row r="4" spans="2:9" x14ac:dyDescent="0.4">
      <c r="B4" s="1" t="s">
        <v>1</v>
      </c>
    </row>
    <row r="5" spans="2:9" ht="16.5" thickBot="1" x14ac:dyDescent="0.45">
      <c r="B5" s="11"/>
      <c r="C5" s="1" t="s">
        <v>2</v>
      </c>
    </row>
    <row r="6" spans="2:9" x14ac:dyDescent="0.4">
      <c r="G6" s="139" t="s">
        <v>3</v>
      </c>
      <c r="H6" s="140"/>
    </row>
    <row r="7" spans="2:9" ht="16.5" thickBot="1" x14ac:dyDescent="0.45">
      <c r="G7" s="5" t="s">
        <v>4</v>
      </c>
      <c r="H7" s="6" t="s">
        <v>5</v>
      </c>
    </row>
    <row r="8" spans="2:9" ht="34.5" customHeight="1" thickBot="1" x14ac:dyDescent="0.45">
      <c r="D8" s="8"/>
      <c r="E8" s="141" t="s">
        <v>6</v>
      </c>
      <c r="F8" s="142"/>
      <c r="G8" s="74">
        <f>SUMIF(B:B,"○",G:G)</f>
        <v>14178700</v>
      </c>
      <c r="H8" s="75">
        <f>SUMIF(B:B,"○",H:H)</f>
        <v>15596570.000000002</v>
      </c>
    </row>
    <row r="9" spans="2:9" x14ac:dyDescent="0.4">
      <c r="E9" s="1" t="s">
        <v>7</v>
      </c>
    </row>
    <row r="10" spans="2:9" ht="17.25" thickBot="1" x14ac:dyDescent="0.45">
      <c r="B10" s="125" t="s">
        <v>8</v>
      </c>
    </row>
    <row r="11" spans="2:9" s="2" customFormat="1" ht="18.75" customHeight="1" x14ac:dyDescent="0.4">
      <c r="B11" s="143" t="s">
        <v>9</v>
      </c>
      <c r="C11" s="145" t="s">
        <v>10</v>
      </c>
      <c r="D11" s="146"/>
      <c r="E11" s="149" t="s">
        <v>11</v>
      </c>
      <c r="F11" s="151" t="s">
        <v>12</v>
      </c>
      <c r="G11" s="153" t="s">
        <v>3</v>
      </c>
      <c r="H11" s="154"/>
      <c r="I11" s="161" t="s">
        <v>13</v>
      </c>
    </row>
    <row r="12" spans="2:9" s="2" customFormat="1" ht="19.5" customHeight="1" thickBot="1" x14ac:dyDescent="0.45">
      <c r="B12" s="144"/>
      <c r="C12" s="147"/>
      <c r="D12" s="148"/>
      <c r="E12" s="150"/>
      <c r="F12" s="152"/>
      <c r="G12" s="3" t="s">
        <v>4</v>
      </c>
      <c r="H12" s="4" t="s">
        <v>5</v>
      </c>
      <c r="I12" s="162"/>
    </row>
    <row r="13" spans="2:9" ht="27" customHeight="1" x14ac:dyDescent="0.4">
      <c r="B13" s="12" t="s">
        <v>14</v>
      </c>
      <c r="C13" s="163">
        <v>88</v>
      </c>
      <c r="D13" s="164"/>
      <c r="E13" s="105" t="s">
        <v>88</v>
      </c>
      <c r="F13" s="106" t="s">
        <v>15</v>
      </c>
      <c r="G13" s="107">
        <v>13190000</v>
      </c>
      <c r="H13" s="108">
        <f t="shared" ref="H13:H15" si="0">+G13*1.1</f>
        <v>14509000.000000002</v>
      </c>
      <c r="I13" s="167" t="s">
        <v>16</v>
      </c>
    </row>
    <row r="14" spans="2:9" ht="27" customHeight="1" x14ac:dyDescent="0.4">
      <c r="B14" s="12"/>
      <c r="C14" s="174">
        <v>88</v>
      </c>
      <c r="D14" s="175"/>
      <c r="E14" s="109" t="s">
        <v>88</v>
      </c>
      <c r="F14" s="110" t="s">
        <v>17</v>
      </c>
      <c r="G14" s="111">
        <v>13840000</v>
      </c>
      <c r="H14" s="112">
        <f t="shared" si="0"/>
        <v>15224000.000000002</v>
      </c>
      <c r="I14" s="168"/>
    </row>
    <row r="15" spans="2:9" ht="27" customHeight="1" x14ac:dyDescent="0.4">
      <c r="B15" s="13"/>
      <c r="C15" s="165">
        <v>98</v>
      </c>
      <c r="D15" s="166"/>
      <c r="E15" s="105" t="s">
        <v>89</v>
      </c>
      <c r="F15" s="106" t="s">
        <v>15</v>
      </c>
      <c r="G15" s="113">
        <v>13540000</v>
      </c>
      <c r="H15" s="114">
        <f t="shared" si="0"/>
        <v>14894000.000000002</v>
      </c>
      <c r="I15" s="168"/>
    </row>
    <row r="16" spans="2:9" ht="27" customHeight="1" x14ac:dyDescent="0.4">
      <c r="B16" s="14"/>
      <c r="C16" s="174">
        <v>98</v>
      </c>
      <c r="D16" s="175"/>
      <c r="E16" s="109" t="s">
        <v>89</v>
      </c>
      <c r="F16" s="110" t="s">
        <v>17</v>
      </c>
      <c r="G16" s="111">
        <v>14190000</v>
      </c>
      <c r="H16" s="112">
        <f t="shared" ref="H16:H18" si="1">+G16*1.1</f>
        <v>15609000.000000002</v>
      </c>
      <c r="I16" s="168"/>
    </row>
    <row r="17" spans="2:9" ht="27" customHeight="1" x14ac:dyDescent="0.4">
      <c r="B17" s="51" t="s">
        <v>18</v>
      </c>
      <c r="C17" s="165">
        <v>104</v>
      </c>
      <c r="D17" s="166"/>
      <c r="E17" s="115" t="s">
        <v>90</v>
      </c>
      <c r="F17" s="116" t="s">
        <v>15</v>
      </c>
      <c r="G17" s="113">
        <v>13830000</v>
      </c>
      <c r="H17" s="117">
        <f t="shared" si="1"/>
        <v>15213000.000000002</v>
      </c>
      <c r="I17" s="168"/>
    </row>
    <row r="18" spans="2:9" ht="27" customHeight="1" x14ac:dyDescent="0.4">
      <c r="B18" s="14" t="s">
        <v>14</v>
      </c>
      <c r="C18" s="174">
        <v>104</v>
      </c>
      <c r="D18" s="175"/>
      <c r="E18" s="109" t="s">
        <v>90</v>
      </c>
      <c r="F18" s="110" t="s">
        <v>17</v>
      </c>
      <c r="G18" s="111">
        <v>14480000</v>
      </c>
      <c r="H18" s="118">
        <f t="shared" si="1"/>
        <v>15928000.000000002</v>
      </c>
      <c r="I18" s="168"/>
    </row>
    <row r="19" spans="2:9" s="2" customFormat="1" ht="27.75" customHeight="1" x14ac:dyDescent="0.4">
      <c r="B19" s="12"/>
      <c r="C19" s="170">
        <v>114</v>
      </c>
      <c r="D19" s="171"/>
      <c r="E19" s="119" t="s">
        <v>91</v>
      </c>
      <c r="F19" s="120" t="s">
        <v>15</v>
      </c>
      <c r="G19" s="113">
        <v>15940000</v>
      </c>
      <c r="H19" s="117">
        <f t="shared" ref="H19" si="2">+G19*1.1</f>
        <v>17534000</v>
      </c>
      <c r="I19" s="168"/>
    </row>
    <row r="20" spans="2:9" ht="30" customHeight="1" thickBot="1" x14ac:dyDescent="0.45">
      <c r="B20" s="15" t="s">
        <v>14</v>
      </c>
      <c r="C20" s="172">
        <v>114</v>
      </c>
      <c r="D20" s="173"/>
      <c r="E20" s="121" t="s">
        <v>91</v>
      </c>
      <c r="F20" s="122" t="s">
        <v>17</v>
      </c>
      <c r="G20" s="123">
        <v>16590000</v>
      </c>
      <c r="H20" s="124">
        <f t="shared" ref="H20" si="3">+G20*1.1</f>
        <v>18249000</v>
      </c>
      <c r="I20" s="169"/>
    </row>
    <row r="21" spans="2:9" x14ac:dyDescent="0.4">
      <c r="B21" s="16"/>
      <c r="C21" s="2"/>
      <c r="D21" s="2"/>
      <c r="E21" s="17"/>
      <c r="F21" s="40"/>
      <c r="G21" s="9"/>
      <c r="H21" s="9"/>
    </row>
    <row r="22" spans="2:9" x14ac:dyDescent="0.4">
      <c r="B22" s="2"/>
      <c r="C22" s="2"/>
      <c r="D22" s="2"/>
      <c r="E22" s="17"/>
      <c r="F22" s="40"/>
      <c r="G22" s="9"/>
      <c r="H22" s="9"/>
    </row>
    <row r="23" spans="2:9" ht="30" customHeight="1" thickBot="1" x14ac:dyDescent="0.45">
      <c r="B23" s="72" t="s">
        <v>114</v>
      </c>
      <c r="C23" s="73"/>
    </row>
    <row r="24" spans="2:9" s="2" customFormat="1" ht="18.75" customHeight="1" x14ac:dyDescent="0.4">
      <c r="B24" s="155" t="s">
        <v>9</v>
      </c>
      <c r="C24" s="145" t="s">
        <v>19</v>
      </c>
      <c r="D24" s="146"/>
      <c r="E24" s="18" t="s">
        <v>11</v>
      </c>
      <c r="F24" s="19" t="s">
        <v>20</v>
      </c>
      <c r="G24" s="153" t="s">
        <v>3</v>
      </c>
      <c r="H24" s="154"/>
      <c r="I24" s="157" t="s">
        <v>13</v>
      </c>
    </row>
    <row r="25" spans="2:9" s="2" customFormat="1" ht="19.5" customHeight="1" thickBot="1" x14ac:dyDescent="0.45">
      <c r="B25" s="156"/>
      <c r="C25" s="147"/>
      <c r="D25" s="148"/>
      <c r="E25" s="159" t="s">
        <v>21</v>
      </c>
      <c r="F25" s="160"/>
      <c r="G25" s="3" t="s">
        <v>4</v>
      </c>
      <c r="H25" s="4" t="s">
        <v>5</v>
      </c>
      <c r="I25" s="158"/>
    </row>
    <row r="26" spans="2:9" ht="19.5" customHeight="1" x14ac:dyDescent="0.4">
      <c r="B26" s="41"/>
      <c r="C26" s="20" t="s">
        <v>22</v>
      </c>
      <c r="D26" s="21"/>
      <c r="E26" s="44"/>
      <c r="F26" s="45"/>
      <c r="G26" s="22"/>
      <c r="H26" s="23"/>
      <c r="I26" s="89" t="s">
        <v>23</v>
      </c>
    </row>
    <row r="27" spans="2:9" ht="19.5" customHeight="1" x14ac:dyDescent="0.4">
      <c r="B27" s="24"/>
      <c r="C27" s="25"/>
      <c r="D27" s="26" t="s">
        <v>24</v>
      </c>
      <c r="E27" s="180" t="s">
        <v>25</v>
      </c>
      <c r="F27" s="181"/>
      <c r="G27" s="64">
        <v>27000</v>
      </c>
      <c r="H27" s="65">
        <f>G27*1.1</f>
        <v>29700.000000000004</v>
      </c>
      <c r="I27" s="90" t="s">
        <v>26</v>
      </c>
    </row>
    <row r="28" spans="2:9" ht="19.5" customHeight="1" x14ac:dyDescent="0.4">
      <c r="B28" s="27"/>
      <c r="C28" s="25"/>
      <c r="D28" s="28" t="s">
        <v>27</v>
      </c>
      <c r="E28" s="29" t="s">
        <v>28</v>
      </c>
      <c r="F28" s="30">
        <v>1</v>
      </c>
      <c r="G28" s="64">
        <f>+G27*F28</f>
        <v>27000</v>
      </c>
      <c r="H28" s="65">
        <f t="shared" ref="H28:H65" si="4">G28*1.1</f>
        <v>29700.000000000004</v>
      </c>
      <c r="I28" s="91" t="s">
        <v>29</v>
      </c>
    </row>
    <row r="29" spans="2:9" ht="19.5" customHeight="1" x14ac:dyDescent="0.4">
      <c r="B29" s="24"/>
      <c r="C29" s="25"/>
      <c r="D29" s="26" t="s">
        <v>30</v>
      </c>
      <c r="E29" s="178" t="s">
        <v>31</v>
      </c>
      <c r="F29" s="179"/>
      <c r="G29" s="64">
        <v>29000</v>
      </c>
      <c r="H29" s="65">
        <f t="shared" si="4"/>
        <v>31900.000000000004</v>
      </c>
      <c r="I29" s="90" t="s">
        <v>26</v>
      </c>
    </row>
    <row r="30" spans="2:9" ht="19.5" customHeight="1" x14ac:dyDescent="0.4">
      <c r="B30" s="27" t="s">
        <v>18</v>
      </c>
      <c r="C30" s="25"/>
      <c r="D30" s="28" t="s">
        <v>27</v>
      </c>
      <c r="E30" s="29" t="s">
        <v>28</v>
      </c>
      <c r="F30" s="30">
        <v>10</v>
      </c>
      <c r="G30" s="64">
        <f>+G29*F30</f>
        <v>290000</v>
      </c>
      <c r="H30" s="65">
        <f t="shared" si="4"/>
        <v>319000</v>
      </c>
      <c r="I30" s="91" t="s">
        <v>29</v>
      </c>
    </row>
    <row r="31" spans="2:9" ht="19.5" customHeight="1" x14ac:dyDescent="0.4">
      <c r="B31" s="24"/>
      <c r="C31" s="25"/>
      <c r="D31" s="26" t="s">
        <v>32</v>
      </c>
      <c r="E31" s="178" t="s">
        <v>33</v>
      </c>
      <c r="F31" s="179"/>
      <c r="G31" s="64">
        <v>27400</v>
      </c>
      <c r="H31" s="65">
        <f t="shared" si="4"/>
        <v>30140.000000000004</v>
      </c>
      <c r="I31" s="90" t="s">
        <v>26</v>
      </c>
    </row>
    <row r="32" spans="2:9" ht="19.5" customHeight="1" x14ac:dyDescent="0.4">
      <c r="B32" s="27"/>
      <c r="C32" s="25"/>
      <c r="D32" s="28"/>
      <c r="E32" s="29" t="s">
        <v>28</v>
      </c>
      <c r="F32" s="30">
        <v>1</v>
      </c>
      <c r="G32" s="64">
        <f>+G31*F32</f>
        <v>27400</v>
      </c>
      <c r="H32" s="65">
        <f t="shared" si="4"/>
        <v>30140.000000000004</v>
      </c>
      <c r="I32" s="91" t="s">
        <v>29</v>
      </c>
    </row>
    <row r="33" spans="2:9" ht="19.5" customHeight="1" x14ac:dyDescent="0.4">
      <c r="B33" s="24"/>
      <c r="C33" s="25"/>
      <c r="D33" s="26" t="s">
        <v>34</v>
      </c>
      <c r="E33" s="178" t="s">
        <v>79</v>
      </c>
      <c r="F33" s="179"/>
      <c r="G33" s="64">
        <v>36600</v>
      </c>
      <c r="H33" s="65">
        <f t="shared" si="4"/>
        <v>40260</v>
      </c>
      <c r="I33" s="90" t="s">
        <v>26</v>
      </c>
    </row>
    <row r="34" spans="2:9" ht="19.5" customHeight="1" x14ac:dyDescent="0.4">
      <c r="B34" s="27"/>
      <c r="C34" s="31"/>
      <c r="D34" s="28"/>
      <c r="E34" s="29" t="s">
        <v>28</v>
      </c>
      <c r="F34" s="30">
        <v>1</v>
      </c>
      <c r="G34" s="64">
        <f>+G33*F34</f>
        <v>36600</v>
      </c>
      <c r="H34" s="65">
        <f t="shared" si="4"/>
        <v>40260</v>
      </c>
      <c r="I34" s="91" t="s">
        <v>29</v>
      </c>
    </row>
    <row r="35" spans="2:9" ht="19.5" customHeight="1" x14ac:dyDescent="0.4">
      <c r="B35" s="24"/>
      <c r="C35" s="25"/>
      <c r="D35" s="26" t="s">
        <v>120</v>
      </c>
      <c r="E35" s="178" t="s">
        <v>35</v>
      </c>
      <c r="F35" s="179"/>
      <c r="G35" s="64">
        <v>62000</v>
      </c>
      <c r="H35" s="65">
        <f t="shared" si="4"/>
        <v>68200</v>
      </c>
      <c r="I35" s="90"/>
    </row>
    <row r="36" spans="2:9" ht="19.5" customHeight="1" x14ac:dyDescent="0.4">
      <c r="B36" s="24"/>
      <c r="C36" s="25"/>
      <c r="D36" s="26" t="s">
        <v>36</v>
      </c>
      <c r="E36" s="178" t="s">
        <v>100</v>
      </c>
      <c r="F36" s="179"/>
      <c r="G36" s="64">
        <v>10600</v>
      </c>
      <c r="H36" s="65">
        <f t="shared" si="4"/>
        <v>11660.000000000002</v>
      </c>
      <c r="I36" s="92" t="s">
        <v>37</v>
      </c>
    </row>
    <row r="37" spans="2:9" ht="19.5" customHeight="1" x14ac:dyDescent="0.4">
      <c r="B37" s="27"/>
      <c r="C37" s="25"/>
      <c r="D37" s="28"/>
      <c r="E37" s="29" t="s">
        <v>28</v>
      </c>
      <c r="F37" s="30">
        <v>1</v>
      </c>
      <c r="G37" s="64">
        <f>+G36*F37</f>
        <v>10600</v>
      </c>
      <c r="H37" s="65">
        <f t="shared" si="4"/>
        <v>11660.000000000002</v>
      </c>
      <c r="I37" s="93" t="s">
        <v>29</v>
      </c>
    </row>
    <row r="38" spans="2:9" ht="19.5" customHeight="1" x14ac:dyDescent="0.4">
      <c r="B38" s="24"/>
      <c r="C38" s="25"/>
      <c r="D38" s="26" t="s">
        <v>38</v>
      </c>
      <c r="E38" s="178" t="s">
        <v>39</v>
      </c>
      <c r="F38" s="179"/>
      <c r="G38" s="64">
        <v>20600</v>
      </c>
      <c r="H38" s="65">
        <f t="shared" si="4"/>
        <v>22660.000000000004</v>
      </c>
      <c r="I38" s="92" t="s">
        <v>37</v>
      </c>
    </row>
    <row r="39" spans="2:9" ht="19.5" customHeight="1" x14ac:dyDescent="0.4">
      <c r="B39" s="27"/>
      <c r="C39" s="32"/>
      <c r="D39" s="28"/>
      <c r="E39" s="29" t="s">
        <v>28</v>
      </c>
      <c r="F39" s="30">
        <v>1</v>
      </c>
      <c r="G39" s="7">
        <f>+G38*F39</f>
        <v>20600</v>
      </c>
      <c r="H39" s="35">
        <f t="shared" si="4"/>
        <v>22660.000000000004</v>
      </c>
      <c r="I39" s="91" t="s">
        <v>29</v>
      </c>
    </row>
    <row r="40" spans="2:9" ht="19.5" customHeight="1" x14ac:dyDescent="0.4">
      <c r="B40" s="14"/>
      <c r="C40" s="42" t="s">
        <v>40</v>
      </c>
      <c r="D40" s="39" t="s">
        <v>41</v>
      </c>
      <c r="E40" s="178" t="s">
        <v>42</v>
      </c>
      <c r="F40" s="179"/>
      <c r="G40" s="71">
        <v>13000</v>
      </c>
      <c r="H40" s="37">
        <f t="shared" si="4"/>
        <v>14300.000000000002</v>
      </c>
      <c r="I40" s="91"/>
    </row>
    <row r="41" spans="2:9" ht="34.5" customHeight="1" x14ac:dyDescent="0.4">
      <c r="B41" s="50"/>
      <c r="C41" s="176" t="s">
        <v>43</v>
      </c>
      <c r="D41" s="56" t="s">
        <v>44</v>
      </c>
      <c r="E41" s="135" t="s">
        <v>45</v>
      </c>
      <c r="F41" s="136"/>
      <c r="G41" s="76">
        <v>94200</v>
      </c>
      <c r="H41" s="77">
        <f t="shared" si="4"/>
        <v>103620.00000000001</v>
      </c>
      <c r="I41" s="94" t="s">
        <v>92</v>
      </c>
    </row>
    <row r="42" spans="2:9" ht="31.5" x14ac:dyDescent="0.4">
      <c r="B42" s="50"/>
      <c r="C42" s="177"/>
      <c r="D42" s="56" t="s">
        <v>44</v>
      </c>
      <c r="E42" s="135" t="s">
        <v>83</v>
      </c>
      <c r="F42" s="136"/>
      <c r="G42" s="76">
        <v>95600</v>
      </c>
      <c r="H42" s="77">
        <f t="shared" si="4"/>
        <v>105160.00000000001</v>
      </c>
      <c r="I42" s="94" t="s">
        <v>115</v>
      </c>
    </row>
    <row r="43" spans="2:9" ht="18" customHeight="1" x14ac:dyDescent="0.4">
      <c r="B43" s="50"/>
      <c r="C43" s="57" t="s">
        <v>46</v>
      </c>
      <c r="D43" s="56" t="s">
        <v>47</v>
      </c>
      <c r="E43" s="131" t="s">
        <v>97</v>
      </c>
      <c r="F43" s="132"/>
      <c r="G43" s="76">
        <v>2290000</v>
      </c>
      <c r="H43" s="77">
        <f t="shared" si="4"/>
        <v>2519000</v>
      </c>
      <c r="I43" s="95" t="s">
        <v>98</v>
      </c>
    </row>
    <row r="44" spans="2:9" ht="18" customHeight="1" x14ac:dyDescent="0.4">
      <c r="B44" s="51"/>
      <c r="C44" s="58"/>
      <c r="D44" s="59"/>
      <c r="E44" s="133" t="s">
        <v>113</v>
      </c>
      <c r="F44" s="134"/>
      <c r="G44" s="87">
        <v>2500000</v>
      </c>
      <c r="H44" s="88">
        <f t="shared" si="4"/>
        <v>2750000</v>
      </c>
      <c r="I44" s="96" t="s">
        <v>99</v>
      </c>
    </row>
    <row r="45" spans="2:9" ht="18" customHeight="1" x14ac:dyDescent="0.4">
      <c r="B45" s="50"/>
      <c r="C45" s="61" t="s">
        <v>48</v>
      </c>
      <c r="D45" s="56" t="s">
        <v>49</v>
      </c>
      <c r="E45" s="131" t="s">
        <v>101</v>
      </c>
      <c r="F45" s="132"/>
      <c r="G45" s="76">
        <v>50000</v>
      </c>
      <c r="H45" s="77">
        <f t="shared" si="4"/>
        <v>55000.000000000007</v>
      </c>
      <c r="I45" s="97" t="s">
        <v>116</v>
      </c>
    </row>
    <row r="46" spans="2:9" ht="18" customHeight="1" x14ac:dyDescent="0.4">
      <c r="B46" s="14"/>
      <c r="C46" s="62"/>
      <c r="D46" s="60" t="s">
        <v>50</v>
      </c>
      <c r="E46" s="133" t="s">
        <v>82</v>
      </c>
      <c r="F46" s="134"/>
      <c r="G46" s="66">
        <v>110000</v>
      </c>
      <c r="H46" s="67">
        <f t="shared" si="4"/>
        <v>121000.00000000001</v>
      </c>
      <c r="I46" s="98"/>
    </row>
    <row r="47" spans="2:9" ht="19.5" customHeight="1" x14ac:dyDescent="0.4">
      <c r="B47" s="27"/>
      <c r="C47" s="33" t="s">
        <v>51</v>
      </c>
      <c r="D47" s="34" t="s">
        <v>102</v>
      </c>
      <c r="E47" s="178" t="s">
        <v>52</v>
      </c>
      <c r="F47" s="179"/>
      <c r="G47" s="68">
        <v>10000</v>
      </c>
      <c r="H47" s="65">
        <f t="shared" si="4"/>
        <v>11000</v>
      </c>
      <c r="I47" s="91"/>
    </row>
    <row r="48" spans="2:9" ht="19.5" customHeight="1" x14ac:dyDescent="0.4">
      <c r="B48" s="27"/>
      <c r="C48" s="33" t="s">
        <v>53</v>
      </c>
      <c r="D48" s="28" t="s">
        <v>54</v>
      </c>
      <c r="E48" s="178" t="s">
        <v>103</v>
      </c>
      <c r="F48" s="179"/>
      <c r="G48" s="68">
        <v>35500</v>
      </c>
      <c r="H48" s="65">
        <f t="shared" si="4"/>
        <v>39050</v>
      </c>
      <c r="I48" s="91" t="s">
        <v>55</v>
      </c>
    </row>
    <row r="49" spans="2:9" ht="19.5" customHeight="1" x14ac:dyDescent="0.4">
      <c r="B49" s="27"/>
      <c r="C49" s="52" t="s">
        <v>56</v>
      </c>
      <c r="D49" s="54" t="s">
        <v>57</v>
      </c>
      <c r="E49" s="135" t="s">
        <v>84</v>
      </c>
      <c r="F49" s="136"/>
      <c r="G49" s="78">
        <v>80600</v>
      </c>
      <c r="H49" s="79">
        <f t="shared" ref="H49" si="5">G49*1.1</f>
        <v>88660</v>
      </c>
      <c r="I49" s="91"/>
    </row>
    <row r="50" spans="2:9" ht="19.5" customHeight="1" x14ac:dyDescent="0.4">
      <c r="B50" s="27"/>
      <c r="C50" s="52" t="s">
        <v>104</v>
      </c>
      <c r="D50" s="54" t="s">
        <v>105</v>
      </c>
      <c r="E50" s="135" t="s">
        <v>106</v>
      </c>
      <c r="F50" s="136"/>
      <c r="G50" s="78">
        <v>8800</v>
      </c>
      <c r="H50" s="79">
        <f t="shared" si="4"/>
        <v>9680</v>
      </c>
      <c r="I50" s="91"/>
    </row>
    <row r="51" spans="2:9" ht="19.5" customHeight="1" x14ac:dyDescent="0.4">
      <c r="B51" s="27"/>
      <c r="C51" s="33" t="s">
        <v>58</v>
      </c>
      <c r="D51" s="28" t="s">
        <v>59</v>
      </c>
      <c r="E51" s="178" t="s">
        <v>60</v>
      </c>
      <c r="F51" s="179"/>
      <c r="G51" s="68">
        <v>6300</v>
      </c>
      <c r="H51" s="65">
        <f t="shared" si="4"/>
        <v>6930.0000000000009</v>
      </c>
      <c r="I51" s="91"/>
    </row>
    <row r="52" spans="2:9" ht="19.5" customHeight="1" x14ac:dyDescent="0.4">
      <c r="B52" s="27"/>
      <c r="C52" s="33" t="s">
        <v>61</v>
      </c>
      <c r="D52" s="28" t="s">
        <v>62</v>
      </c>
      <c r="E52" s="178" t="s">
        <v>121</v>
      </c>
      <c r="F52" s="179"/>
      <c r="G52" s="68">
        <v>55000</v>
      </c>
      <c r="H52" s="65">
        <f t="shared" si="4"/>
        <v>60500.000000000007</v>
      </c>
      <c r="I52" s="97" t="s">
        <v>93</v>
      </c>
    </row>
    <row r="53" spans="2:9" ht="19.5" customHeight="1" x14ac:dyDescent="0.4">
      <c r="B53" s="27"/>
      <c r="C53" s="33" t="s">
        <v>63</v>
      </c>
      <c r="D53" s="28" t="s">
        <v>64</v>
      </c>
      <c r="E53" s="178" t="s">
        <v>122</v>
      </c>
      <c r="F53" s="179"/>
      <c r="G53" s="68">
        <v>55000</v>
      </c>
      <c r="H53" s="65">
        <f t="shared" si="4"/>
        <v>60500.000000000007</v>
      </c>
      <c r="I53" s="97" t="s">
        <v>94</v>
      </c>
    </row>
    <row r="54" spans="2:9" ht="19.5" customHeight="1" x14ac:dyDescent="0.4">
      <c r="B54" s="27"/>
      <c r="C54" s="33" t="s">
        <v>65</v>
      </c>
      <c r="D54" s="34" t="s">
        <v>66</v>
      </c>
      <c r="E54" s="178" t="s">
        <v>123</v>
      </c>
      <c r="F54" s="179"/>
      <c r="G54" s="68">
        <v>65000</v>
      </c>
      <c r="H54" s="65">
        <f t="shared" si="4"/>
        <v>71500</v>
      </c>
      <c r="I54" s="91"/>
    </row>
    <row r="55" spans="2:9" ht="19.5" customHeight="1" x14ac:dyDescent="0.4">
      <c r="B55" s="27"/>
      <c r="C55" s="52" t="s">
        <v>67</v>
      </c>
      <c r="D55" s="53" t="s">
        <v>85</v>
      </c>
      <c r="E55" s="135" t="s">
        <v>124</v>
      </c>
      <c r="F55" s="136"/>
      <c r="G55" s="78">
        <v>18300</v>
      </c>
      <c r="H55" s="79">
        <f t="shared" si="4"/>
        <v>20130</v>
      </c>
      <c r="I55" s="91"/>
    </row>
    <row r="56" spans="2:9" ht="19.5" customHeight="1" x14ac:dyDescent="0.4">
      <c r="B56" s="27"/>
      <c r="C56" s="52" t="s">
        <v>68</v>
      </c>
      <c r="D56" s="54"/>
      <c r="E56" s="135"/>
      <c r="F56" s="136"/>
      <c r="G56" s="182" t="s">
        <v>69</v>
      </c>
      <c r="H56" s="183"/>
      <c r="I56" s="99"/>
    </row>
    <row r="57" spans="2:9" ht="19.5" customHeight="1" x14ac:dyDescent="0.4">
      <c r="B57" s="27"/>
      <c r="C57" s="33" t="s">
        <v>107</v>
      </c>
      <c r="D57" s="28" t="s">
        <v>108</v>
      </c>
      <c r="E57" s="135" t="s">
        <v>109</v>
      </c>
      <c r="F57" s="136"/>
      <c r="G57" s="126"/>
      <c r="H57" s="79">
        <f t="shared" si="4"/>
        <v>0</v>
      </c>
      <c r="I57" s="91"/>
    </row>
    <row r="58" spans="2:9" ht="19.5" customHeight="1" x14ac:dyDescent="0.4">
      <c r="B58" s="27" t="s">
        <v>18</v>
      </c>
      <c r="C58" s="33" t="s">
        <v>70</v>
      </c>
      <c r="D58" s="34" t="s">
        <v>71</v>
      </c>
      <c r="E58" s="135" t="s">
        <v>86</v>
      </c>
      <c r="F58" s="136"/>
      <c r="G58" s="68">
        <v>29700</v>
      </c>
      <c r="H58" s="65">
        <f t="shared" si="4"/>
        <v>32670.000000000004</v>
      </c>
      <c r="I58" s="91"/>
    </row>
    <row r="59" spans="2:9" ht="19.5" customHeight="1" x14ac:dyDescent="0.4">
      <c r="B59" s="13"/>
      <c r="C59" s="42" t="s">
        <v>87</v>
      </c>
      <c r="D59" s="38"/>
      <c r="E59" s="131" t="s">
        <v>80</v>
      </c>
      <c r="F59" s="132"/>
      <c r="G59" s="69">
        <v>26000</v>
      </c>
      <c r="H59" s="70">
        <f t="shared" si="4"/>
        <v>28600.000000000004</v>
      </c>
      <c r="I59" s="100" t="s">
        <v>95</v>
      </c>
    </row>
    <row r="60" spans="2:9" ht="19.5" customHeight="1" x14ac:dyDescent="0.4">
      <c r="B60" s="14" t="s">
        <v>18</v>
      </c>
      <c r="C60" s="36"/>
      <c r="D60" s="36"/>
      <c r="E60" s="133" t="s">
        <v>81</v>
      </c>
      <c r="F60" s="134"/>
      <c r="G60" s="71">
        <v>29000</v>
      </c>
      <c r="H60" s="80">
        <f t="shared" si="4"/>
        <v>31900.000000000004</v>
      </c>
      <c r="I60" s="98" t="s">
        <v>96</v>
      </c>
    </row>
    <row r="61" spans="2:9" ht="19.5" customHeight="1" x14ac:dyDescent="0.4">
      <c r="B61" s="47" t="s">
        <v>14</v>
      </c>
      <c r="C61" s="48" t="s">
        <v>72</v>
      </c>
      <c r="D61" s="48"/>
      <c r="E61" s="129" t="s">
        <v>111</v>
      </c>
      <c r="F61" s="130"/>
      <c r="G61" s="81">
        <v>189000</v>
      </c>
      <c r="H61" s="82">
        <f t="shared" si="4"/>
        <v>207900.00000000003</v>
      </c>
      <c r="I61" s="101"/>
    </row>
    <row r="62" spans="2:9" ht="19.5" customHeight="1" x14ac:dyDescent="0.4">
      <c r="B62" s="49"/>
      <c r="C62" s="63" t="s">
        <v>73</v>
      </c>
      <c r="D62" s="53" t="s">
        <v>74</v>
      </c>
      <c r="E62" s="135" t="s">
        <v>75</v>
      </c>
      <c r="F62" s="136"/>
      <c r="G62" s="78">
        <v>16200</v>
      </c>
      <c r="H62" s="83">
        <f t="shared" si="4"/>
        <v>17820</v>
      </c>
      <c r="I62" s="102"/>
    </row>
    <row r="63" spans="2:9" ht="19.5" customHeight="1" x14ac:dyDescent="0.4">
      <c r="B63" s="49"/>
      <c r="C63" s="127" t="s">
        <v>112</v>
      </c>
      <c r="D63" s="56" t="s">
        <v>76</v>
      </c>
      <c r="E63" s="131" t="s">
        <v>117</v>
      </c>
      <c r="F63" s="132"/>
      <c r="G63" s="76">
        <v>6300</v>
      </c>
      <c r="H63" s="84">
        <f t="shared" si="4"/>
        <v>6930.0000000000009</v>
      </c>
      <c r="I63" s="103"/>
    </row>
    <row r="64" spans="2:9" ht="19.5" customHeight="1" x14ac:dyDescent="0.4">
      <c r="B64" s="49"/>
      <c r="C64" s="128"/>
      <c r="D64" s="55" t="s">
        <v>77</v>
      </c>
      <c r="E64" s="137" t="s">
        <v>118</v>
      </c>
      <c r="F64" s="138"/>
      <c r="G64" s="85">
        <v>20200</v>
      </c>
      <c r="H64" s="86">
        <f t="shared" si="4"/>
        <v>22220</v>
      </c>
      <c r="I64" s="104"/>
    </row>
    <row r="65" spans="2:9" ht="19.5" customHeight="1" thickBot="1" x14ac:dyDescent="0.45">
      <c r="B65" s="43"/>
      <c r="C65" s="184"/>
      <c r="D65" s="185" t="s">
        <v>78</v>
      </c>
      <c r="E65" s="186" t="s">
        <v>119</v>
      </c>
      <c r="F65" s="187"/>
      <c r="G65" s="188">
        <v>5600</v>
      </c>
      <c r="H65" s="189">
        <f t="shared" si="4"/>
        <v>6160.0000000000009</v>
      </c>
      <c r="I65" s="190"/>
    </row>
    <row r="66" spans="2:9" x14ac:dyDescent="0.4">
      <c r="C66" s="1" t="s">
        <v>110</v>
      </c>
    </row>
  </sheetData>
  <dataConsolidate/>
  <mergeCells count="58">
    <mergeCell ref="G56:H56"/>
    <mergeCell ref="E50:F50"/>
    <mergeCell ref="E56:F56"/>
    <mergeCell ref="E53:F53"/>
    <mergeCell ref="E54:F54"/>
    <mergeCell ref="E55:F55"/>
    <mergeCell ref="E52:F52"/>
    <mergeCell ref="E38:F38"/>
    <mergeCell ref="E47:F47"/>
    <mergeCell ref="E48:F48"/>
    <mergeCell ref="E51:F51"/>
    <mergeCell ref="E57:F57"/>
    <mergeCell ref="E49:F49"/>
    <mergeCell ref="C41:C42"/>
    <mergeCell ref="E42:F42"/>
    <mergeCell ref="C16:D16"/>
    <mergeCell ref="C17:D17"/>
    <mergeCell ref="E46:F46"/>
    <mergeCell ref="E45:F45"/>
    <mergeCell ref="E29:F29"/>
    <mergeCell ref="E31:F31"/>
    <mergeCell ref="E33:F33"/>
    <mergeCell ref="E35:F35"/>
    <mergeCell ref="E40:F40"/>
    <mergeCell ref="E41:F41"/>
    <mergeCell ref="E43:F43"/>
    <mergeCell ref="E44:F44"/>
    <mergeCell ref="E27:F27"/>
    <mergeCell ref="E36:F36"/>
    <mergeCell ref="I11:I12"/>
    <mergeCell ref="C13:D13"/>
    <mergeCell ref="C15:D15"/>
    <mergeCell ref="I13:I20"/>
    <mergeCell ref="C19:D19"/>
    <mergeCell ref="C20:D20"/>
    <mergeCell ref="C18:D18"/>
    <mergeCell ref="C14:D14"/>
    <mergeCell ref="B24:B25"/>
    <mergeCell ref="C24:D25"/>
    <mergeCell ref="G24:H24"/>
    <mergeCell ref="I24:I25"/>
    <mergeCell ref="E25:F25"/>
    <mergeCell ref="G6:H6"/>
    <mergeCell ref="E8:F8"/>
    <mergeCell ref="B11:B12"/>
    <mergeCell ref="C11:D12"/>
    <mergeCell ref="E11:E12"/>
    <mergeCell ref="F11:F12"/>
    <mergeCell ref="G11:H11"/>
    <mergeCell ref="E62:F62"/>
    <mergeCell ref="E63:F63"/>
    <mergeCell ref="E64:F64"/>
    <mergeCell ref="E65:F65"/>
    <mergeCell ref="C63:C65"/>
    <mergeCell ref="E61:F61"/>
    <mergeCell ref="E59:F59"/>
    <mergeCell ref="E60:F60"/>
    <mergeCell ref="E58:F58"/>
  </mergeCells>
  <phoneticPr fontId="2"/>
  <dataValidations count="2">
    <dataValidation type="list" allowBlank="1" showInputMessage="1" showErrorMessage="1" sqref="F28 F30 F32 F34 F37 F39" xr:uid="{11012371-E8ED-4DAD-B62C-4E6E402DD140}">
      <formula1>"1,2,3,4,5,6,7,8,9,10"</formula1>
    </dataValidation>
    <dataValidation type="list" allowBlank="1" showInputMessage="1" showErrorMessage="1" sqref="B13:B20 B26 B28 B30 B32 B34 B37 B39:B65" xr:uid="{6D71FFF1-8FD6-49BB-A46F-4C6A2589CE9B}">
      <formula1>"○,　"</formula1>
    </dataValidation>
  </dataValidations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29814DE49D7A4C860B2B781CC6F16E" ma:contentTypeVersion="10" ma:contentTypeDescription="新しいドキュメントを作成します。" ma:contentTypeScope="" ma:versionID="05728e708838743b5114db8e26c695fb">
  <xsd:schema xmlns:xsd="http://www.w3.org/2001/XMLSchema" xmlns:xs="http://www.w3.org/2001/XMLSchema" xmlns:p="http://schemas.microsoft.com/office/2006/metadata/properties" xmlns:ns2="c760bb7d-df10-4749-bf58-c8eb63dbf5a8" targetNamespace="http://schemas.microsoft.com/office/2006/metadata/properties" ma:root="true" ma:fieldsID="2410a93b2256cdee61ff930ac69c1033" ns2:_="">
    <xsd:import namespace="c760bb7d-df10-4749-bf58-c8eb63dbf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b7d-df10-4749-bf58-c8eb63dbf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60bb7d-df10-4749-bf58-c8eb63dbf5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242CF-B08D-424C-85CA-9DA7F1505C87}"/>
</file>

<file path=customXml/itemProps3.xml><?xml version="1.0" encoding="utf-8"?>
<ds:datastoreItem xmlns:ds="http://schemas.openxmlformats.org/officeDocument/2006/customXml" ds:itemID="{0AD23FAC-C0B4-48A7-A149-3645E4178F1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1dfa13e1-a796-42b4-929b-cc32d8eff9a5"/>
    <ds:schemaRef ds:uri="http://schemas.openxmlformats.org/package/2006/metadata/core-properties"/>
    <ds:schemaRef ds:uri="a1eea7b0-2354-4063-b85b-41dbbb654c4c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c89abb87-24ce-4f2b-a579-f40fd4070ce4"/>
    <ds:schemaRef ds:uri="491856dc-5733-4bf3-958b-07705ff61b3a"/>
    <ds:schemaRef ds:uri="c760bb7d-df10-4749-bf58-c8eb63dbf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</vt:lpstr>
      <vt:lpstr>価格!Print_Area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ARINAMI Miho (有南 未穂)</cp:lastModifiedBy>
  <cp:revision/>
  <dcterms:created xsi:type="dcterms:W3CDTF">2021-05-12T07:36:57Z</dcterms:created>
  <dcterms:modified xsi:type="dcterms:W3CDTF">2026-06-22T06:44:15Z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0x010100F829814DE49D7A4C860B2B781CC6F16E</vt:lpwstr>
  </property>
  <property fmtid="{D5CDD505-2E9C-101B-9397-08002B2CF9AE}" pid="3" name="MediaServiceImageTags">
    <vt:lpwstr/>
  </property>
</Properties>
</file>