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yanmarglobal.sharepoint.com/sites/ka0120/Lib/部内共有/03．プロモーションG/030_年間業務/オンライン商談/202606_新商品追加/"/>
    </mc:Choice>
  </mc:AlternateContent>
  <xr:revisionPtr revIDLastSave="162" documentId="13_ncr:1_{7F8CBF32-BB56-4F94-B322-C7F5A2A1F208}" xr6:coauthVersionLast="47" xr6:coauthVersionMax="47" xr10:uidLastSave="{8582CDBE-80BC-44EB-AFF5-1178847BE54C}"/>
  <bookViews>
    <workbookView xWindow="165" yWindow="480" windowWidth="18825" windowHeight="17280" xr2:uid="{4D345C25-4B1C-455F-83F5-3CA6FFF4C674}"/>
  </bookViews>
  <sheets>
    <sheet name="価格" sheetId="5" r:id="rId1"/>
  </sheets>
  <definedNames>
    <definedName name="_xlnm._FilterDatabase" localSheetId="0" hidden="1">価格!$B$29:$I$69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1" i="5" l="1"/>
  <c r="H31" i="5" s="1"/>
  <c r="H30" i="5"/>
  <c r="H42" i="5" l="1"/>
  <c r="H54" i="5"/>
  <c r="H14" i="5" l="1"/>
  <c r="H20" i="5"/>
  <c r="H17" i="5"/>
  <c r="H24" i="5"/>
  <c r="H23" i="5"/>
  <c r="H22" i="5"/>
  <c r="H21" i="5"/>
  <c r="H19" i="5"/>
  <c r="H18" i="5"/>
  <c r="H16" i="5"/>
  <c r="H15" i="5"/>
  <c r="H13" i="5"/>
  <c r="H69" i="5"/>
  <c r="H68" i="5"/>
  <c r="H67" i="5"/>
  <c r="H66" i="5"/>
  <c r="H65" i="5"/>
  <c r="H64" i="5"/>
  <c r="H63" i="5"/>
  <c r="H62" i="5"/>
  <c r="H61" i="5"/>
  <c r="H59" i="5"/>
  <c r="H58" i="5"/>
  <c r="H57" i="5"/>
  <c r="H56" i="5"/>
  <c r="H55" i="5"/>
  <c r="H53" i="5"/>
  <c r="H52" i="5"/>
  <c r="H51" i="5"/>
  <c r="H50" i="5"/>
  <c r="H49" i="5"/>
  <c r="H48" i="5"/>
  <c r="H47" i="5"/>
  <c r="H46" i="5"/>
  <c r="H45" i="5"/>
  <c r="H40" i="5"/>
  <c r="H38" i="5"/>
  <c r="H36" i="5"/>
  <c r="H34" i="5"/>
  <c r="G43" i="5"/>
  <c r="H43" i="5" s="1"/>
  <c r="G41" i="5"/>
  <c r="H41" i="5" s="1"/>
  <c r="G39" i="5"/>
  <c r="H39" i="5" s="1"/>
  <c r="G37" i="5"/>
  <c r="H37" i="5" s="1"/>
  <c r="G35" i="5"/>
  <c r="H35" i="5" s="1"/>
  <c r="G33" i="5"/>
  <c r="H33" i="5" s="1"/>
  <c r="H32" i="5" l="1"/>
  <c r="G8" i="5" l="1"/>
  <c r="H8" i="5" l="1"/>
</calcChain>
</file>

<file path=xl/sharedStrings.xml><?xml version="1.0" encoding="utf-8"?>
<sst xmlns="http://schemas.openxmlformats.org/spreadsheetml/2006/main" count="175" uniqueCount="137">
  <si>
    <t>ファイルを開いた際、「保護ビュー」が表示された場合は、「編集を有効にする」を押してください。</t>
    <rPh sb="5" eb="6">
      <t>ヒラ</t>
    </rPh>
    <rPh sb="8" eb="9">
      <t>サイ</t>
    </rPh>
    <phoneticPr fontId="2"/>
  </si>
  <si>
    <t>お勧めするトラクター､オプションを事前に選択しているので、お客様の要望に合わせて変更をお願いします。</t>
    <rPh sb="1" eb="2">
      <t>スス</t>
    </rPh>
    <rPh sb="17" eb="19">
      <t>ジゼン</t>
    </rPh>
    <rPh sb="20" eb="22">
      <t>センタク</t>
    </rPh>
    <rPh sb="30" eb="32">
      <t>キャクサマ</t>
    </rPh>
    <rPh sb="33" eb="35">
      <t>ヨウボウ</t>
    </rPh>
    <rPh sb="36" eb="37">
      <t>ア</t>
    </rPh>
    <rPh sb="40" eb="42">
      <t>ヘンコウ</t>
    </rPh>
    <rPh sb="44" eb="45">
      <t>ネガ</t>
    </rPh>
    <phoneticPr fontId="2"/>
  </si>
  <si>
    <t>黄色内をプルダウンで選択してください。</t>
    <rPh sb="0" eb="2">
      <t>キイロ</t>
    </rPh>
    <rPh sb="2" eb="3">
      <t>ナイ</t>
    </rPh>
    <rPh sb="10" eb="12">
      <t>センタク</t>
    </rPh>
    <phoneticPr fontId="2"/>
  </si>
  <si>
    <t>メーカー希望小売価格</t>
  </si>
  <si>
    <t>（税抜・円）</t>
  </si>
  <si>
    <t>(10%税込・円)</t>
    <phoneticPr fontId="2"/>
  </si>
  <si>
    <t>合計</t>
    <rPh sb="0" eb="2">
      <t>ゴウケイ</t>
    </rPh>
    <phoneticPr fontId="2"/>
  </si>
  <si>
    <t>※オプションを取り付ける場合、別途取付工賃が発生する場合があります。</t>
  </si>
  <si>
    <t>トラクター</t>
    <phoneticPr fontId="2"/>
  </si>
  <si>
    <t>選択</t>
    <rPh sb="0" eb="2">
      <t>センタク</t>
    </rPh>
    <phoneticPr fontId="2"/>
  </si>
  <si>
    <t>エンジン馬力(PS)</t>
    <rPh sb="4" eb="6">
      <t>バリキ</t>
    </rPh>
    <phoneticPr fontId="2"/>
  </si>
  <si>
    <t>販売型式</t>
    <phoneticPr fontId="2"/>
  </si>
  <si>
    <t>仕様</t>
  </si>
  <si>
    <t>備考</t>
  </si>
  <si>
    <t>　</t>
  </si>
  <si>
    <t>○</t>
  </si>
  <si>
    <t>オプション</t>
    <phoneticPr fontId="2"/>
  </si>
  <si>
    <t>品名</t>
    <rPh sb="0" eb="2">
      <t>ヒンメイ</t>
    </rPh>
    <phoneticPr fontId="2"/>
  </si>
  <si>
    <t>販売型式</t>
  </si>
  <si>
    <t>仕様</t>
    <phoneticPr fontId="2"/>
  </si>
  <si>
    <t>又は商品コード</t>
    <rPh sb="0" eb="1">
      <t>マタ</t>
    </rPh>
    <rPh sb="2" eb="4">
      <t>ショウヒン</t>
    </rPh>
    <phoneticPr fontId="2"/>
  </si>
  <si>
    <t>フロントヒッチ（ウエイト）</t>
    <phoneticPr fontId="2"/>
  </si>
  <si>
    <t>新フロントウエイト50kg</t>
    <rPh sb="0" eb="1">
      <t>シン</t>
    </rPh>
    <phoneticPr fontId="2"/>
  </si>
  <si>
    <t>(高あぜ対応)</t>
    <phoneticPr fontId="2"/>
  </si>
  <si>
    <t>数量</t>
    <rPh sb="0" eb="2">
      <t>スウリョウ</t>
    </rPh>
    <phoneticPr fontId="2"/>
  </si>
  <si>
    <t>フロントウエイト45kg</t>
  </si>
  <si>
    <t>1TS100-17000</t>
  </si>
  <si>
    <t>フロントウエイト50kg</t>
  </si>
  <si>
    <t>1TS100-18000</t>
  </si>
  <si>
    <t>1A8060-10011</t>
    <phoneticPr fontId="2"/>
  </si>
  <si>
    <t>フロントウエイト20Kg</t>
    <phoneticPr fontId="2"/>
  </si>
  <si>
    <t>1TS100-01000</t>
  </si>
  <si>
    <t>フロントウエイト30Kg</t>
    <phoneticPr fontId="2"/>
  </si>
  <si>
    <t>1TS100-02001</t>
  </si>
  <si>
    <t>クイックカブラKIT</t>
  </si>
  <si>
    <t>カブラKIT　サイズG1/2</t>
    <phoneticPr fontId="2"/>
  </si>
  <si>
    <t>標準装備</t>
    <phoneticPr fontId="2"/>
  </si>
  <si>
    <t>カプラKIT（クイックG3/8</t>
    <phoneticPr fontId="2"/>
  </si>
  <si>
    <t>1A8060-46040</t>
    <phoneticPr fontId="2"/>
  </si>
  <si>
    <t>サブコン</t>
  </si>
  <si>
    <t>サブコン（4連目KIT</t>
    <phoneticPr fontId="2"/>
  </si>
  <si>
    <t>1A8068-46020</t>
    <phoneticPr fontId="2"/>
  </si>
  <si>
    <t>フロントローダー</t>
  </si>
  <si>
    <t>CAN通信エコトラリンク</t>
    <rPh sb="3" eb="5">
      <t>ツウシン</t>
    </rPh>
    <phoneticPr fontId="2"/>
  </si>
  <si>
    <t>けん引関係</t>
    <rPh sb="2" eb="3">
      <t>イン</t>
    </rPh>
    <rPh sb="3" eb="5">
      <t>カンケイ</t>
    </rPh>
    <phoneticPr fontId="2"/>
  </si>
  <si>
    <t>ドローバ：ドローバKIT</t>
    <phoneticPr fontId="2"/>
  </si>
  <si>
    <t>リンゲージドローバ</t>
  </si>
  <si>
    <t>DINカブラ</t>
  </si>
  <si>
    <t>カブラKIT(DIN</t>
  </si>
  <si>
    <t>1A8060-58940</t>
    <phoneticPr fontId="2"/>
  </si>
  <si>
    <t>GPS取付ステー</t>
    <rPh sb="3" eb="5">
      <t>トリツケ</t>
    </rPh>
    <phoneticPr fontId="2"/>
  </si>
  <si>
    <t>ステーKIT（GPS</t>
  </si>
  <si>
    <t>※直進アシスト仕様とは共着不可</t>
    <rPh sb="1" eb="3">
      <t>チョクシン</t>
    </rPh>
    <rPh sb="7" eb="9">
      <t>シヨウ</t>
    </rPh>
    <rPh sb="11" eb="13">
      <t>キョウチャク</t>
    </rPh>
    <rPh sb="13" eb="15">
      <t>フカ</t>
    </rPh>
    <phoneticPr fontId="2"/>
  </si>
  <si>
    <t>自動直進モータ取付ステー</t>
    <phoneticPr fontId="2"/>
  </si>
  <si>
    <t>ステーKIT（モータ TR</t>
    <phoneticPr fontId="2"/>
  </si>
  <si>
    <t>センターモニターステー</t>
  </si>
  <si>
    <t>ステーKIT（センターモニター</t>
  </si>
  <si>
    <t>1A8060-84011</t>
    <phoneticPr fontId="2"/>
  </si>
  <si>
    <t>LEDフロントワークランプ（ルーフ）</t>
  </si>
  <si>
    <t>ランプKIT(ワーク RF</t>
  </si>
  <si>
    <t>LEDフロントリヤワークランプ（ルーフ）</t>
    <phoneticPr fontId="2"/>
  </si>
  <si>
    <t>ランプKIT(ワーク RR</t>
  </si>
  <si>
    <t>LEDリヤワークランプ（フェンダー）</t>
  </si>
  <si>
    <t>ランプKIT(ワーク フェンダー</t>
  </si>
  <si>
    <t>作業機モニターステー</t>
    <rPh sb="0" eb="2">
      <t>サギョウ</t>
    </rPh>
    <rPh sb="2" eb="3">
      <t>キ</t>
    </rPh>
    <phoneticPr fontId="2"/>
  </si>
  <si>
    <t>ステーKIT(インプルモニター</t>
  </si>
  <si>
    <t>タッチパネル式カラーモニター</t>
    <phoneticPr fontId="2"/>
  </si>
  <si>
    <t>フロアマット</t>
  </si>
  <si>
    <t>キャビンフロアマットYT4/5</t>
    <phoneticPr fontId="2"/>
  </si>
  <si>
    <t>シートカバー</t>
  </si>
  <si>
    <t>フロントフェンダー</t>
  </si>
  <si>
    <t>フェンダKIT（フロント</t>
    <phoneticPr fontId="2"/>
  </si>
  <si>
    <t>ビーコンランプ</t>
  </si>
  <si>
    <t>ランプKIT（ワーニング</t>
    <phoneticPr fontId="2"/>
  </si>
  <si>
    <t>1A8060-53990</t>
    <phoneticPr fontId="2"/>
  </si>
  <si>
    <t>補正端末取付ハーネス</t>
    <phoneticPr fontId="2"/>
  </si>
  <si>
    <t>ハーネスKIT（ヘンカン</t>
    <phoneticPr fontId="2"/>
  </si>
  <si>
    <t>1A8065-99530</t>
    <phoneticPr fontId="2"/>
  </si>
  <si>
    <t>ハーネスKIT（デジタルムセン</t>
    <phoneticPr fontId="2"/>
  </si>
  <si>
    <t>1A8065-99840</t>
    <phoneticPr fontId="2"/>
  </si>
  <si>
    <t>1TS901-06000</t>
    <phoneticPr fontId="2"/>
  </si>
  <si>
    <t>JL11581</t>
    <phoneticPr fontId="2"/>
  </si>
  <si>
    <t>1A8060-58021</t>
    <phoneticPr fontId="2"/>
  </si>
  <si>
    <t>○</t>
    <phoneticPr fontId="2"/>
  </si>
  <si>
    <t>YT4S:ベースウエイト44kg標準装備
YT5S:ベースウエイト110kg標準装備</t>
    <phoneticPr fontId="2"/>
  </si>
  <si>
    <t>必要数を選択してください
YT4S:最大　10枚　装着可能
YT5S:最大　14枚　装着可能</t>
    <phoneticPr fontId="2"/>
  </si>
  <si>
    <t>適用：YT488S/YT498S/YT4104S
※パワートレッド仕様は4連標準装備</t>
    <rPh sb="0" eb="2">
      <t>テキヨウ</t>
    </rPh>
    <rPh sb="33" eb="35">
      <t>シヨウ</t>
    </rPh>
    <rPh sb="37" eb="38">
      <t>レン</t>
    </rPh>
    <rPh sb="38" eb="40">
      <t>ヒョウジュン</t>
    </rPh>
    <rPh sb="40" eb="42">
      <t>ソウビ</t>
    </rPh>
    <phoneticPr fontId="2"/>
  </si>
  <si>
    <t>適用：YT5114S</t>
    <phoneticPr fontId="2"/>
  </si>
  <si>
    <t>適用：YT488S/YT498S/YT4104S</t>
    <phoneticPr fontId="2"/>
  </si>
  <si>
    <t>適用：YT488S</t>
    <phoneticPr fontId="2"/>
  </si>
  <si>
    <t>適用：YT498S/YT4104S/YT5114S</t>
    <rPh sb="0" eb="2">
      <t>テキヨウ</t>
    </rPh>
    <phoneticPr fontId="2"/>
  </si>
  <si>
    <t>FL4104SMC</t>
    <phoneticPr fontId="2"/>
  </si>
  <si>
    <t>FL5114SMC</t>
    <phoneticPr fontId="2"/>
  </si>
  <si>
    <t>1A8060-75011</t>
    <phoneticPr fontId="2"/>
  </si>
  <si>
    <t>適用：マニュアルシフト仕様</t>
    <rPh sb="0" eb="2">
      <t>テキヨウ</t>
    </rPh>
    <rPh sb="11" eb="13">
      <t>シヨウ</t>
    </rPh>
    <phoneticPr fontId="2"/>
  </si>
  <si>
    <t>1A8060-58012</t>
    <phoneticPr fontId="2"/>
  </si>
  <si>
    <t>リバーサ延長ステー</t>
    <phoneticPr fontId="2"/>
  </si>
  <si>
    <t>ステーKIT（リバーサ</t>
    <phoneticPr fontId="2"/>
  </si>
  <si>
    <t>1A8470-59040</t>
    <phoneticPr fontId="2"/>
  </si>
  <si>
    <t>1A8068-56950</t>
    <phoneticPr fontId="2"/>
  </si>
  <si>
    <t>※１ 1個のみ装着可能　正像・鏡像はタッチパネル式カラーモニターで変更可能。</t>
    <phoneticPr fontId="2"/>
  </si>
  <si>
    <t>Y：無段変速
U：UFO
G：直進アシスト
Q：キャビン
M：パワートレッド</t>
    <phoneticPr fontId="2"/>
  </si>
  <si>
    <t>YT488S</t>
  </si>
  <si>
    <t>YUGQH6</t>
  </si>
  <si>
    <t>YUGQR8</t>
  </si>
  <si>
    <t>YT498S</t>
  </si>
  <si>
    <t>YT4104S</t>
  </si>
  <si>
    <t>YT5114S</t>
  </si>
  <si>
    <t>YUGQW5</t>
  </si>
  <si>
    <t>YUGQM3</t>
  </si>
  <si>
    <t>YUQR8</t>
  </si>
  <si>
    <t>YUQW5</t>
  </si>
  <si>
    <t>UQR5</t>
  </si>
  <si>
    <t>モニターカメラ</t>
    <phoneticPr fontId="2"/>
  </si>
  <si>
    <t>カメラKIT（アナログ</t>
    <phoneticPr fontId="2"/>
  </si>
  <si>
    <t>7TS901-07100</t>
    <phoneticPr fontId="2"/>
  </si>
  <si>
    <t>7TS901-07000</t>
    <phoneticPr fontId="2"/>
  </si>
  <si>
    <t>1A8060-19105</t>
    <phoneticPr fontId="2"/>
  </si>
  <si>
    <t>パワートレッド</t>
    <phoneticPr fontId="2"/>
  </si>
  <si>
    <t>直進アシスト仕様/無断変速</t>
    <rPh sb="0" eb="2">
      <t>チョクシン</t>
    </rPh>
    <rPh sb="6" eb="8">
      <t>シヨウ</t>
    </rPh>
    <phoneticPr fontId="2"/>
  </si>
  <si>
    <t>ホイル</t>
    <phoneticPr fontId="2"/>
  </si>
  <si>
    <t>標準仕様/無段変速</t>
    <rPh sb="0" eb="2">
      <t>ヒョウジュン</t>
    </rPh>
    <rPh sb="2" eb="4">
      <t>シヨウ</t>
    </rPh>
    <rPh sb="5" eb="7">
      <t>ムダン</t>
    </rPh>
    <rPh sb="7" eb="9">
      <t>ヘンソク</t>
    </rPh>
    <phoneticPr fontId="2"/>
  </si>
  <si>
    <t>マニュアルシフト仕様/ホイル</t>
    <rPh sb="8" eb="10">
      <t>シヨウ</t>
    </rPh>
    <phoneticPr fontId="2"/>
  </si>
  <si>
    <t>1TS100-20000</t>
    <phoneticPr fontId="2"/>
  </si>
  <si>
    <t>ハーネスKIT（デンゲン</t>
    <phoneticPr fontId="2"/>
  </si>
  <si>
    <t>7S7673-85000</t>
    <phoneticPr fontId="2"/>
  </si>
  <si>
    <t>新フロントウエイト45kg</t>
    <rPh sb="0" eb="1">
      <t>シン</t>
    </rPh>
    <phoneticPr fontId="2"/>
  </si>
  <si>
    <t>1TS100-22000</t>
  </si>
  <si>
    <t>最大　10枚　装着可能</t>
    <rPh sb="0" eb="2">
      <t>サイダイ</t>
    </rPh>
    <rPh sb="5" eb="6">
      <t>マイ</t>
    </rPh>
    <rPh sb="7" eb="9">
      <t>ソウチャク</t>
    </rPh>
    <rPh sb="9" eb="11">
      <t>カノウ</t>
    </rPh>
    <phoneticPr fontId="2"/>
  </si>
  <si>
    <t>（高あぜ対応）</t>
    <phoneticPr fontId="2"/>
  </si>
  <si>
    <t>必要数選択してください。</t>
    <rPh sb="0" eb="2">
      <t>ヒツヨウ</t>
    </rPh>
    <rPh sb="2" eb="3">
      <t>スウ</t>
    </rPh>
    <rPh sb="3" eb="5">
      <t>センタク</t>
    </rPh>
    <phoneticPr fontId="2"/>
  </si>
  <si>
    <t>ブラケットKIT（ウエイト</t>
    <phoneticPr fontId="2"/>
  </si>
  <si>
    <t>YT488S/YT498S/YT4104S
パワートレッド仕様及びYT5114Sは4連標準装備</t>
    <rPh sb="29" eb="31">
      <t>シヨウ</t>
    </rPh>
    <rPh sb="31" eb="32">
      <t>オヨ</t>
    </rPh>
    <rPh sb="42" eb="43">
      <t>レン</t>
    </rPh>
    <rPh sb="43" eb="45">
      <t>ヒョウジュン</t>
    </rPh>
    <rPh sb="45" eb="47">
      <t>ソウビ</t>
    </rPh>
    <phoneticPr fontId="2"/>
  </si>
  <si>
    <t>1A8069-53960</t>
    <phoneticPr fontId="2"/>
  </si>
  <si>
    <t>1A8069-53980</t>
    <phoneticPr fontId="2"/>
  </si>
  <si>
    <t>1A8069-84840</t>
    <phoneticPr fontId="2"/>
  </si>
  <si>
    <t>1A8069-53970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</si>
</sst>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11"/>
      <color rgb="FF333333"/>
      <name val="Meiryo UI"/>
      <family val="3"/>
      <charset val="128"/>
    </font>
    <font>
      <sz val="10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  <font>
      <sz val="11"/>
      <color theme="1"/>
      <name val="Meiryo UI"/>
      <family val="3"/>
    </font>
    <font>
      <sz val="16"/>
      <color rgb="FFC00000"/>
      <name val="Meiryo UI"/>
      <family val="3"/>
      <charset val="128"/>
    </font>
    <font>
      <sz val="11"/>
      <name val="Meiryo UI"/>
      <family val="3"/>
      <charset val="128"/>
    </font>
    <font>
      <sz val="11"/>
      <name val="Meiryo UI"/>
      <family val="3"/>
    </font>
    <font>
      <b/>
      <sz val="11"/>
      <color theme="0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89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11" xfId="0" applyFont="1" applyBorder="1" applyAlignment="1">
      <alignment horizontal="center" vertical="top" wrapText="1"/>
    </xf>
    <xf numFmtId="0" fontId="4" fillId="0" borderId="17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3" fillId="0" borderId="25" xfId="0" applyFont="1" applyBorder="1">
      <alignment vertical="center"/>
    </xf>
    <xf numFmtId="0" fontId="3" fillId="0" borderId="0" xfId="0" applyFont="1" applyAlignment="1">
      <alignment vertical="center" wrapText="1"/>
    </xf>
    <xf numFmtId="0" fontId="3" fillId="2" borderId="0" xfId="0" applyFont="1" applyFill="1">
      <alignment vertical="center"/>
    </xf>
    <xf numFmtId="0" fontId="3" fillId="2" borderId="14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top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8" xfId="0" applyFont="1" applyBorder="1">
      <alignment vertical="center"/>
    </xf>
    <xf numFmtId="0" fontId="3" fillId="0" borderId="4" xfId="0" applyFont="1" applyBorder="1" applyAlignment="1">
      <alignment horizontal="center" vertical="center"/>
    </xf>
    <xf numFmtId="0" fontId="3" fillId="2" borderId="21" xfId="0" applyFont="1" applyFill="1" applyBorder="1">
      <alignment vertical="center"/>
    </xf>
    <xf numFmtId="0" fontId="3" fillId="0" borderId="21" xfId="0" applyFont="1" applyBorder="1">
      <alignment vertical="center"/>
    </xf>
    <xf numFmtId="0" fontId="3" fillId="2" borderId="29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35" xfId="0" applyFont="1" applyFill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44" xfId="0" applyFont="1" applyBorder="1">
      <alignment vertical="center"/>
    </xf>
    <xf numFmtId="0" fontId="3" fillId="0" borderId="45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46" xfId="0" applyFont="1" applyBorder="1">
      <alignment vertical="center"/>
    </xf>
    <xf numFmtId="0" fontId="3" fillId="0" borderId="27" xfId="0" applyFont="1" applyBorder="1" applyAlignment="1">
      <alignment horizontal="left" vertical="center"/>
    </xf>
    <xf numFmtId="0" fontId="3" fillId="2" borderId="47" xfId="0" applyFont="1" applyFill="1" applyBorder="1" applyAlignment="1">
      <alignment horizontal="center" vertical="center"/>
    </xf>
    <xf numFmtId="0" fontId="3" fillId="0" borderId="5" xfId="0" applyFont="1" applyBorder="1">
      <alignment vertical="center"/>
    </xf>
    <xf numFmtId="0" fontId="6" fillId="0" borderId="0" xfId="0" applyFont="1">
      <alignment vertical="center"/>
    </xf>
    <xf numFmtId="0" fontId="3" fillId="0" borderId="9" xfId="0" applyFont="1" applyBorder="1" applyAlignment="1">
      <alignment vertical="center" wrapText="1"/>
    </xf>
    <xf numFmtId="38" fontId="3" fillId="0" borderId="0" xfId="1" applyFont="1" applyBorder="1">
      <alignment vertical="center"/>
    </xf>
    <xf numFmtId="0" fontId="8" fillId="0" borderId="0" xfId="0" applyFont="1">
      <alignment vertical="center"/>
    </xf>
    <xf numFmtId="0" fontId="3" fillId="0" borderId="59" xfId="0" applyFont="1" applyBorder="1">
      <alignment vertical="center"/>
    </xf>
    <xf numFmtId="0" fontId="3" fillId="0" borderId="58" xfId="0" applyFont="1" applyBorder="1">
      <alignment vertical="center"/>
    </xf>
    <xf numFmtId="0" fontId="9" fillId="0" borderId="9" xfId="0" applyFont="1" applyBorder="1">
      <alignment vertical="center"/>
    </xf>
    <xf numFmtId="0" fontId="9" fillId="0" borderId="39" xfId="0" applyFont="1" applyBorder="1">
      <alignment vertical="center"/>
    </xf>
    <xf numFmtId="0" fontId="9" fillId="0" borderId="61" xfId="0" applyFont="1" applyBorder="1">
      <alignment vertical="center"/>
    </xf>
    <xf numFmtId="0" fontId="9" fillId="0" borderId="46" xfId="0" applyFont="1" applyBorder="1">
      <alignment vertical="center"/>
    </xf>
    <xf numFmtId="0" fontId="9" fillId="0" borderId="66" xfId="0" applyFont="1" applyBorder="1">
      <alignment vertical="center"/>
    </xf>
    <xf numFmtId="0" fontId="9" fillId="0" borderId="37" xfId="0" applyFont="1" applyBorder="1">
      <alignment vertical="center"/>
    </xf>
    <xf numFmtId="0" fontId="9" fillId="0" borderId="5" xfId="0" applyFont="1" applyBorder="1">
      <alignment vertical="center"/>
    </xf>
    <xf numFmtId="0" fontId="9" fillId="0" borderId="64" xfId="0" applyFont="1" applyBorder="1">
      <alignment vertical="center"/>
    </xf>
    <xf numFmtId="0" fontId="9" fillId="0" borderId="65" xfId="0" applyFont="1" applyBorder="1">
      <alignment vertical="center"/>
    </xf>
    <xf numFmtId="0" fontId="9" fillId="0" borderId="58" xfId="0" applyFont="1" applyBorder="1">
      <alignment vertical="center"/>
    </xf>
    <xf numFmtId="0" fontId="9" fillId="0" borderId="59" xfId="0" applyFont="1" applyBorder="1">
      <alignment vertical="center"/>
    </xf>
    <xf numFmtId="0" fontId="9" fillId="0" borderId="34" xfId="0" applyFont="1" applyBorder="1">
      <alignment vertical="center"/>
    </xf>
    <xf numFmtId="38" fontId="3" fillId="0" borderId="4" xfId="1" applyFont="1" applyFill="1" applyBorder="1" applyAlignment="1">
      <alignment vertical="center"/>
    </xf>
    <xf numFmtId="38" fontId="3" fillId="0" borderId="5" xfId="1" applyFont="1" applyFill="1" applyBorder="1" applyAlignment="1">
      <alignment vertical="center"/>
    </xf>
    <xf numFmtId="38" fontId="9" fillId="0" borderId="1" xfId="1" applyFont="1" applyFill="1" applyBorder="1" applyAlignment="1">
      <alignment vertical="center"/>
    </xf>
    <xf numFmtId="38" fontId="9" fillId="0" borderId="1" xfId="1" applyFont="1" applyFill="1" applyBorder="1" applyAlignment="1">
      <alignment horizontal="right" vertical="center" wrapText="1"/>
    </xf>
    <xf numFmtId="38" fontId="9" fillId="0" borderId="50" xfId="1" applyFont="1" applyFill="1" applyBorder="1" applyAlignment="1">
      <alignment vertical="center"/>
    </xf>
    <xf numFmtId="38" fontId="9" fillId="0" borderId="56" xfId="1" applyFont="1" applyFill="1" applyBorder="1" applyAlignment="1">
      <alignment vertical="center"/>
    </xf>
    <xf numFmtId="3" fontId="3" fillId="0" borderId="0" xfId="0" applyNumberFormat="1" applyFont="1">
      <alignment vertical="center"/>
    </xf>
    <xf numFmtId="38" fontId="6" fillId="0" borderId="24" xfId="1" applyFont="1" applyBorder="1">
      <alignment vertical="center"/>
    </xf>
    <xf numFmtId="38" fontId="6" fillId="0" borderId="23" xfId="1" applyFont="1" applyBorder="1">
      <alignment vertical="center"/>
    </xf>
    <xf numFmtId="38" fontId="9" fillId="0" borderId="4" xfId="1" applyFont="1" applyFill="1" applyBorder="1" applyAlignment="1">
      <alignment vertical="center"/>
    </xf>
    <xf numFmtId="38" fontId="9" fillId="0" borderId="5" xfId="1" applyFont="1" applyFill="1" applyBorder="1" applyAlignment="1">
      <alignment vertical="center"/>
    </xf>
    <xf numFmtId="38" fontId="9" fillId="0" borderId="53" xfId="1" applyFont="1" applyFill="1" applyBorder="1" applyAlignment="1">
      <alignment vertical="center"/>
    </xf>
    <xf numFmtId="0" fontId="3" fillId="0" borderId="48" xfId="0" applyFont="1" applyBorder="1" applyAlignment="1">
      <alignment horizontal="center" vertical="center"/>
    </xf>
    <xf numFmtId="0" fontId="3" fillId="0" borderId="54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57" xfId="0" applyFont="1" applyBorder="1" applyAlignment="1">
      <alignment horizontal="center" vertical="center"/>
    </xf>
    <xf numFmtId="0" fontId="3" fillId="0" borderId="51" xfId="0" applyFont="1" applyBorder="1" applyAlignment="1">
      <alignment horizontal="center" vertical="center"/>
    </xf>
    <xf numFmtId="38" fontId="9" fillId="0" borderId="67" xfId="1" applyFont="1" applyFill="1" applyBorder="1" applyAlignment="1">
      <alignment vertical="center"/>
    </xf>
    <xf numFmtId="3" fontId="3" fillId="0" borderId="68" xfId="0" applyNumberFormat="1" applyFont="1" applyBorder="1" applyAlignment="1">
      <alignment vertical="center" wrapText="1"/>
    </xf>
    <xf numFmtId="38" fontId="3" fillId="0" borderId="69" xfId="1" applyFont="1" applyFill="1" applyBorder="1" applyAlignment="1">
      <alignment horizontal="right" vertical="center"/>
    </xf>
    <xf numFmtId="3" fontId="3" fillId="0" borderId="33" xfId="0" applyNumberFormat="1" applyFont="1" applyBorder="1" applyAlignment="1">
      <alignment vertical="center" wrapText="1"/>
    </xf>
    <xf numFmtId="38" fontId="3" fillId="0" borderId="31" xfId="1" applyFont="1" applyFill="1" applyBorder="1" applyAlignment="1">
      <alignment horizontal="right" vertical="center"/>
    </xf>
    <xf numFmtId="3" fontId="3" fillId="0" borderId="36" xfId="0" applyNumberFormat="1" applyFont="1" applyBorder="1" applyAlignment="1">
      <alignment vertical="center" wrapText="1"/>
    </xf>
    <xf numFmtId="38" fontId="3" fillId="0" borderId="37" xfId="1" applyFont="1" applyFill="1" applyBorder="1" applyAlignment="1">
      <alignment horizontal="right" vertical="center"/>
    </xf>
    <xf numFmtId="3" fontId="3" fillId="0" borderId="30" xfId="0" applyNumberFormat="1" applyFont="1" applyBorder="1" applyAlignment="1">
      <alignment vertical="center" wrapText="1"/>
    </xf>
    <xf numFmtId="38" fontId="3" fillId="0" borderId="39" xfId="1" applyFont="1" applyFill="1" applyBorder="1" applyAlignment="1">
      <alignment horizontal="right" vertical="center"/>
    </xf>
    <xf numFmtId="3" fontId="3" fillId="0" borderId="38" xfId="0" applyNumberFormat="1" applyFont="1" applyBorder="1" applyAlignment="1">
      <alignment vertical="center" wrapText="1"/>
    </xf>
    <xf numFmtId="38" fontId="3" fillId="0" borderId="7" xfId="1" applyFont="1" applyFill="1" applyBorder="1" applyAlignment="1">
      <alignment horizontal="right" vertical="center"/>
    </xf>
    <xf numFmtId="3" fontId="4" fillId="0" borderId="0" xfId="0" applyNumberFormat="1" applyFont="1" applyAlignment="1">
      <alignment horizontal="right" vertical="top" wrapText="1"/>
    </xf>
    <xf numFmtId="3" fontId="4" fillId="0" borderId="60" xfId="0" applyNumberFormat="1" applyFont="1" applyBorder="1" applyAlignment="1">
      <alignment horizontal="right" vertical="top" wrapText="1"/>
    </xf>
    <xf numFmtId="0" fontId="3" fillId="0" borderId="14" xfId="0" applyFont="1" applyBorder="1" applyAlignment="1">
      <alignment vertical="center" wrapText="1"/>
    </xf>
    <xf numFmtId="0" fontId="3" fillId="0" borderId="15" xfId="0" applyFont="1" applyBorder="1" applyAlignment="1">
      <alignment vertical="center" wrapText="1"/>
    </xf>
    <xf numFmtId="38" fontId="3" fillId="0" borderId="60" xfId="1" applyFont="1" applyFill="1" applyBorder="1" applyAlignment="1">
      <alignment vertical="center"/>
    </xf>
    <xf numFmtId="0" fontId="3" fillId="0" borderId="47" xfId="0" applyFont="1" applyBorder="1" applyAlignment="1">
      <alignment vertical="top" wrapText="1"/>
    </xf>
    <xf numFmtId="0" fontId="3" fillId="0" borderId="47" xfId="0" applyFont="1" applyBorder="1" applyAlignment="1">
      <alignment vertical="center" wrapText="1"/>
    </xf>
    <xf numFmtId="0" fontId="3" fillId="0" borderId="63" xfId="0" applyFont="1" applyBorder="1" applyAlignment="1">
      <alignment vertical="center" wrapText="1"/>
    </xf>
    <xf numFmtId="0" fontId="3" fillId="0" borderId="35" xfId="0" applyFont="1" applyBorder="1" applyAlignment="1">
      <alignment vertical="center" wrapText="1"/>
    </xf>
    <xf numFmtId="3" fontId="9" fillId="0" borderId="60" xfId="0" applyNumberFormat="1" applyFont="1" applyBorder="1" applyAlignment="1">
      <alignment horizontal="right" vertical="center" wrapText="1"/>
    </xf>
    <xf numFmtId="0" fontId="3" fillId="0" borderId="14" xfId="0" applyFont="1" applyBorder="1" applyAlignment="1">
      <alignment horizontal="left" vertical="center" wrapText="1"/>
    </xf>
    <xf numFmtId="0" fontId="9" fillId="0" borderId="30" xfId="0" applyFont="1" applyBorder="1" applyAlignment="1">
      <alignment vertical="center" wrapText="1"/>
    </xf>
    <xf numFmtId="0" fontId="9" fillId="0" borderId="31" xfId="0" applyFont="1" applyBorder="1" applyAlignment="1">
      <alignment horizontal="left" vertical="center" wrapText="1"/>
    </xf>
    <xf numFmtId="0" fontId="9" fillId="0" borderId="33" xfId="0" applyFont="1" applyBorder="1" applyAlignment="1">
      <alignment vertical="center" wrapText="1"/>
    </xf>
    <xf numFmtId="0" fontId="9" fillId="0" borderId="34" xfId="0" applyFont="1" applyBorder="1" applyAlignment="1">
      <alignment horizontal="left" vertical="center" wrapText="1"/>
    </xf>
    <xf numFmtId="0" fontId="9" fillId="0" borderId="36" xfId="0" applyFont="1" applyBorder="1" applyAlignment="1">
      <alignment vertical="center" wrapText="1"/>
    </xf>
    <xf numFmtId="0" fontId="9" fillId="0" borderId="37" xfId="0" applyFont="1" applyBorder="1" applyAlignment="1">
      <alignment horizontal="left" vertical="center" wrapText="1"/>
    </xf>
    <xf numFmtId="0" fontId="9" fillId="0" borderId="38" xfId="0" applyFont="1" applyBorder="1" applyAlignment="1">
      <alignment vertical="center" wrapText="1"/>
    </xf>
    <xf numFmtId="0" fontId="9" fillId="0" borderId="39" xfId="0" applyFont="1" applyBorder="1" applyAlignment="1">
      <alignment horizontal="left" vertical="center" wrapText="1"/>
    </xf>
    <xf numFmtId="38" fontId="3" fillId="0" borderId="34" xfId="1" applyFont="1" applyFill="1" applyBorder="1" applyAlignment="1">
      <alignment horizontal="right" vertical="center"/>
    </xf>
    <xf numFmtId="0" fontId="3" fillId="2" borderId="13" xfId="0" applyFont="1" applyFill="1" applyBorder="1" applyAlignment="1">
      <alignment horizontal="center" vertical="center"/>
    </xf>
    <xf numFmtId="0" fontId="9" fillId="0" borderId="6" xfId="0" applyFont="1" applyBorder="1" applyAlignment="1">
      <alignment vertical="center" wrapText="1"/>
    </xf>
    <xf numFmtId="0" fontId="9" fillId="0" borderId="7" xfId="0" applyFont="1" applyBorder="1" applyAlignment="1">
      <alignment horizontal="left" vertical="center" wrapText="1"/>
    </xf>
    <xf numFmtId="3" fontId="3" fillId="0" borderId="6" xfId="0" applyNumberFormat="1" applyFont="1" applyBorder="1" applyAlignment="1">
      <alignment vertical="center" wrapText="1"/>
    </xf>
    <xf numFmtId="0" fontId="3" fillId="0" borderId="7" xfId="0" applyFont="1" applyBorder="1">
      <alignment vertical="center"/>
    </xf>
    <xf numFmtId="0" fontId="3" fillId="0" borderId="71" xfId="0" applyFont="1" applyBorder="1">
      <alignment vertical="center"/>
    </xf>
    <xf numFmtId="0" fontId="3" fillId="0" borderId="62" xfId="0" applyFont="1" applyBorder="1">
      <alignment vertical="center"/>
    </xf>
    <xf numFmtId="0" fontId="3" fillId="0" borderId="70" xfId="0" applyFont="1" applyBorder="1" applyAlignment="1">
      <alignment horizontal="center" vertical="center"/>
    </xf>
    <xf numFmtId="0" fontId="3" fillId="2" borderId="72" xfId="0" applyFont="1" applyFill="1" applyBorder="1" applyAlignment="1">
      <alignment horizontal="center" vertical="center"/>
    </xf>
    <xf numFmtId="0" fontId="9" fillId="0" borderId="68" xfId="0" applyFont="1" applyBorder="1" applyAlignment="1">
      <alignment vertical="center" wrapText="1"/>
    </xf>
    <xf numFmtId="0" fontId="9" fillId="0" borderId="69" xfId="0" applyFont="1" applyBorder="1" applyAlignment="1">
      <alignment horizontal="left" vertical="center" wrapText="1"/>
    </xf>
    <xf numFmtId="0" fontId="3" fillId="0" borderId="73" xfId="0" applyFont="1" applyBorder="1" applyAlignment="1">
      <alignment horizontal="center" vertical="center"/>
    </xf>
    <xf numFmtId="0" fontId="3" fillId="0" borderId="66" xfId="0" applyFont="1" applyBorder="1">
      <alignment vertical="center"/>
    </xf>
    <xf numFmtId="0" fontId="10" fillId="0" borderId="61" xfId="0" applyFont="1" applyBorder="1" applyAlignment="1">
      <alignment horizontal="left" vertical="center"/>
    </xf>
    <xf numFmtId="0" fontId="9" fillId="0" borderId="45" xfId="0" applyFont="1" applyBorder="1">
      <alignment vertical="center"/>
    </xf>
    <xf numFmtId="0" fontId="3" fillId="0" borderId="28" xfId="0" applyFont="1" applyBorder="1" applyAlignment="1">
      <alignment horizontal="left" vertical="top" wrapText="1"/>
    </xf>
    <xf numFmtId="0" fontId="3" fillId="0" borderId="63" xfId="0" applyFont="1" applyBorder="1" applyAlignment="1">
      <alignment horizontal="left" vertical="top" wrapText="1"/>
    </xf>
    <xf numFmtId="0" fontId="3" fillId="0" borderId="14" xfId="0" applyFont="1" applyBorder="1" applyAlignment="1">
      <alignment horizontal="left" vertical="top" wrapText="1"/>
    </xf>
    <xf numFmtId="0" fontId="3" fillId="0" borderId="27" xfId="0" applyFont="1" applyBorder="1" applyAlignment="1">
      <alignment horizontal="left" vertical="center" indent="1"/>
    </xf>
    <xf numFmtId="0" fontId="3" fillId="0" borderId="21" xfId="0" applyFont="1" applyBorder="1" applyAlignment="1">
      <alignment horizontal="left" vertical="center" indent="1"/>
    </xf>
    <xf numFmtId="0" fontId="9" fillId="0" borderId="54" xfId="0" applyFont="1" applyBorder="1" applyAlignment="1">
      <alignment horizontal="left" vertical="center" indent="1"/>
    </xf>
    <xf numFmtId="0" fontId="9" fillId="0" borderId="55" xfId="0" applyFont="1" applyBorder="1" applyAlignment="1">
      <alignment horizontal="left" vertical="center" indent="1"/>
    </xf>
    <xf numFmtId="0" fontId="7" fillId="0" borderId="27" xfId="0" applyFont="1" applyBorder="1" applyAlignment="1">
      <alignment horizontal="left" vertical="center" indent="1"/>
    </xf>
    <xf numFmtId="0" fontId="7" fillId="0" borderId="21" xfId="0" applyFont="1" applyBorder="1" applyAlignment="1">
      <alignment horizontal="left" vertical="center" indent="1"/>
    </xf>
    <xf numFmtId="0" fontId="9" fillId="0" borderId="27" xfId="0" applyFont="1" applyBorder="1" applyAlignment="1">
      <alignment horizontal="left" vertical="center" indent="1"/>
    </xf>
    <xf numFmtId="0" fontId="9" fillId="0" borderId="21" xfId="0" applyFont="1" applyBorder="1" applyAlignment="1">
      <alignment horizontal="left" vertical="center" indent="1"/>
    </xf>
    <xf numFmtId="0" fontId="9" fillId="0" borderId="48" xfId="0" applyFont="1" applyBorder="1" applyAlignment="1">
      <alignment horizontal="left" vertical="center" indent="1"/>
    </xf>
    <xf numFmtId="0" fontId="9" fillId="0" borderId="49" xfId="0" applyFont="1" applyBorder="1" applyAlignment="1">
      <alignment horizontal="left" vertical="center" indent="1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11" fillId="3" borderId="22" xfId="0" applyFont="1" applyFill="1" applyBorder="1" applyAlignment="1">
      <alignment horizontal="center" vertical="center"/>
    </xf>
    <xf numFmtId="0" fontId="11" fillId="3" borderId="23" xfId="0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3" fillId="0" borderId="15" xfId="0" applyFont="1" applyBorder="1" applyAlignment="1">
      <alignment horizontal="left" vertical="top" wrapText="1"/>
    </xf>
    <xf numFmtId="0" fontId="3" fillId="0" borderId="13" xfId="0" applyFont="1" applyBorder="1" applyAlignment="1">
      <alignment horizontal="left" vertical="top" wrapText="1"/>
    </xf>
    <xf numFmtId="38" fontId="9" fillId="0" borderId="27" xfId="1" applyFont="1" applyFill="1" applyBorder="1" applyAlignment="1">
      <alignment horizontal="center" vertical="center"/>
    </xf>
    <xf numFmtId="38" fontId="9" fillId="0" borderId="21" xfId="1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top" wrapText="1"/>
    </xf>
    <xf numFmtId="0" fontId="4" fillId="0" borderId="16" xfId="0" applyFont="1" applyBorder="1" applyAlignment="1">
      <alignment horizontal="center" vertical="top" wrapText="1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38" fontId="3" fillId="0" borderId="27" xfId="1" applyFont="1" applyFill="1" applyBorder="1" applyAlignment="1">
      <alignment horizontal="center" vertical="center"/>
    </xf>
    <xf numFmtId="38" fontId="3" fillId="0" borderId="21" xfId="1" applyFont="1" applyFill="1" applyBorder="1" applyAlignment="1">
      <alignment horizontal="center" vertical="center"/>
    </xf>
    <xf numFmtId="0" fontId="9" fillId="0" borderId="51" xfId="0" applyFont="1" applyBorder="1" applyAlignment="1">
      <alignment horizontal="left" vertical="center" indent="1"/>
    </xf>
    <xf numFmtId="0" fontId="9" fillId="0" borderId="52" xfId="0" applyFont="1" applyBorder="1" applyAlignment="1">
      <alignment horizontal="left" vertical="center" indent="1"/>
    </xf>
    <xf numFmtId="0" fontId="9" fillId="0" borderId="64" xfId="0" applyFont="1" applyBorder="1" applyAlignment="1">
      <alignment horizontal="left" vertical="center" indent="1"/>
    </xf>
    <xf numFmtId="0" fontId="9" fillId="0" borderId="65" xfId="0" applyFont="1" applyBorder="1" applyAlignment="1">
      <alignment horizontal="left" vertical="center" indent="1"/>
    </xf>
    <xf numFmtId="0" fontId="3" fillId="2" borderId="63" xfId="0" applyFont="1" applyFill="1" applyBorder="1" applyAlignment="1">
      <alignment horizontal="center" vertical="center"/>
    </xf>
    <xf numFmtId="0" fontId="3" fillId="2" borderId="74" xfId="0" applyFont="1" applyFill="1" applyBorder="1" applyAlignment="1">
      <alignment horizontal="center" vertical="center"/>
    </xf>
    <xf numFmtId="0" fontId="3" fillId="0" borderId="65" xfId="0" applyFont="1" applyBorder="1">
      <alignment vertical="center"/>
    </xf>
    <xf numFmtId="0" fontId="3" fillId="0" borderId="48" xfId="0" applyFont="1" applyBorder="1">
      <alignment vertical="center"/>
    </xf>
    <xf numFmtId="0" fontId="3" fillId="0" borderId="54" xfId="0" applyFont="1" applyBorder="1">
      <alignment vertical="center"/>
    </xf>
    <xf numFmtId="0" fontId="9" fillId="0" borderId="48" xfId="0" applyFont="1" applyBorder="1">
      <alignment vertical="center"/>
    </xf>
    <xf numFmtId="0" fontId="9" fillId="0" borderId="54" xfId="0" applyFont="1" applyBorder="1">
      <alignment vertical="center"/>
    </xf>
    <xf numFmtId="0" fontId="9" fillId="0" borderId="44" xfId="0" applyFont="1" applyBorder="1">
      <alignment vertical="center"/>
    </xf>
    <xf numFmtId="0" fontId="9" fillId="0" borderId="75" xfId="0" applyFont="1" applyBorder="1">
      <alignment vertical="center"/>
    </xf>
    <xf numFmtId="0" fontId="9" fillId="0" borderId="76" xfId="0" applyFont="1" applyBorder="1">
      <alignment vertical="center"/>
    </xf>
    <xf numFmtId="0" fontId="9" fillId="0" borderId="77" xfId="0" applyFont="1" applyBorder="1" applyAlignment="1">
      <alignment horizontal="left" vertical="center" indent="1"/>
    </xf>
    <xf numFmtId="0" fontId="9" fillId="0" borderId="78" xfId="0" applyFont="1" applyBorder="1" applyAlignment="1">
      <alignment horizontal="left" vertical="center" indent="1"/>
    </xf>
    <xf numFmtId="38" fontId="3" fillId="0" borderId="8" xfId="1" applyFont="1" applyFill="1" applyBorder="1" applyAlignment="1">
      <alignment vertical="center"/>
    </xf>
    <xf numFmtId="38" fontId="9" fillId="0" borderId="38" xfId="1" applyFont="1" applyFill="1" applyBorder="1" applyAlignment="1">
      <alignment vertical="center"/>
    </xf>
    <xf numFmtId="38" fontId="9" fillId="0" borderId="38" xfId="1" applyFont="1" applyFill="1" applyBorder="1">
      <alignment vertical="center"/>
    </xf>
    <xf numFmtId="38" fontId="9" fillId="0" borderId="46" xfId="1" applyFont="1" applyFill="1" applyBorder="1">
      <alignment vertical="center"/>
    </xf>
    <xf numFmtId="38" fontId="9" fillId="0" borderId="36" xfId="1" applyFont="1" applyFill="1" applyBorder="1" applyAlignment="1">
      <alignment vertical="center"/>
    </xf>
    <xf numFmtId="38" fontId="3" fillId="0" borderId="4" xfId="1" applyFont="1" applyFill="1" applyBorder="1">
      <alignment vertical="center"/>
    </xf>
    <xf numFmtId="38" fontId="9" fillId="0" borderId="4" xfId="1" applyFont="1" applyFill="1" applyBorder="1">
      <alignment vertical="center"/>
    </xf>
    <xf numFmtId="38" fontId="9" fillId="0" borderId="8" xfId="1" applyFont="1" applyFill="1" applyBorder="1" applyAlignment="1">
      <alignment vertical="center"/>
    </xf>
    <xf numFmtId="38" fontId="9" fillId="0" borderId="46" xfId="1" applyFont="1" applyFill="1" applyBorder="1" applyAlignment="1">
      <alignment vertical="center"/>
    </xf>
    <xf numFmtId="38" fontId="9" fillId="0" borderId="33" xfId="1" applyFont="1" applyFill="1" applyBorder="1" applyAlignment="1">
      <alignment vertical="center"/>
    </xf>
    <xf numFmtId="0" fontId="3" fillId="0" borderId="32" xfId="0" applyFont="1" applyBorder="1" applyAlignment="1">
      <alignment vertical="center" wrapText="1"/>
    </xf>
    <xf numFmtId="38" fontId="9" fillId="0" borderId="79" xfId="1" applyFont="1" applyFill="1" applyBorder="1" applyAlignment="1">
      <alignment vertical="center"/>
    </xf>
    <xf numFmtId="38" fontId="9" fillId="0" borderId="80" xfId="1" applyFont="1" applyFill="1" applyBorder="1" applyAlignment="1">
      <alignment vertical="center"/>
    </xf>
    <xf numFmtId="0" fontId="3" fillId="0" borderId="74" xfId="0" applyFont="1" applyBorder="1" applyAlignment="1">
      <alignment vertical="center" wrapText="1"/>
    </xf>
    <xf numFmtId="0" fontId="3" fillId="0" borderId="58" xfId="0" applyFont="1" applyBorder="1" applyAlignment="1">
      <alignment horizontal="left" vertical="center" indent="1"/>
    </xf>
    <xf numFmtId="0" fontId="3" fillId="0" borderId="59" xfId="0" applyFont="1" applyBorder="1" applyAlignment="1">
      <alignment horizontal="left" vertical="center" indent="1"/>
    </xf>
    <xf numFmtId="38" fontId="3" fillId="0" borderId="1" xfId="1" applyFont="1" applyFill="1" applyBorder="1">
      <alignment vertical="center"/>
    </xf>
    <xf numFmtId="0" fontId="3" fillId="0" borderId="81" xfId="0" applyFont="1" applyBorder="1" applyAlignment="1">
      <alignment vertical="center" wrapText="1"/>
    </xf>
    <xf numFmtId="0" fontId="3" fillId="0" borderId="82" xfId="0" applyFont="1" applyBorder="1" applyAlignment="1">
      <alignment vertical="center" wrapText="1"/>
    </xf>
    <xf numFmtId="38" fontId="9" fillId="0" borderId="4" xfId="1" applyFont="1" applyFill="1" applyBorder="1" applyAlignment="1">
      <alignment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69FB70-1F7A-4B6C-BB8E-79440EDDC0C9}">
  <dimension ref="B1:L70"/>
  <sheetViews>
    <sheetView tabSelected="1" zoomScale="70" zoomScaleNormal="70" zoomScaleSheetLayoutView="70" workbookViewId="0">
      <selection activeCell="G16" sqref="G16"/>
    </sheetView>
  </sheetViews>
  <sheetFormatPr defaultColWidth="8.75" defaultRowHeight="15.75" x14ac:dyDescent="0.4"/>
  <cols>
    <col min="1" max="1" width="2.25" style="1" customWidth="1"/>
    <col min="2" max="2" width="8.75" style="1"/>
    <col min="3" max="3" width="28" style="1" customWidth="1"/>
    <col min="4" max="4" width="28.5" style="1" bestFit="1" customWidth="1"/>
    <col min="5" max="5" width="10.125" style="1" customWidth="1"/>
    <col min="6" max="6" width="11.125" style="1" customWidth="1"/>
    <col min="7" max="7" width="14" style="1" bestFit="1" customWidth="1"/>
    <col min="8" max="8" width="13.75" style="1" bestFit="1" customWidth="1"/>
    <col min="9" max="9" width="38.625" style="8" customWidth="1"/>
    <col min="10" max="11" width="8.75" style="1"/>
    <col min="12" max="12" width="10.875" style="1" customWidth="1"/>
    <col min="13" max="16384" width="8.75" style="1"/>
  </cols>
  <sheetData>
    <row r="1" spans="2:9" x14ac:dyDescent="0.4">
      <c r="I1" s="1"/>
    </row>
    <row r="2" spans="2:9" ht="21" x14ac:dyDescent="0.4">
      <c r="B2" s="34" t="s">
        <v>0</v>
      </c>
      <c r="I2" s="1"/>
    </row>
    <row r="3" spans="2:9" x14ac:dyDescent="0.4">
      <c r="I3" s="1"/>
    </row>
    <row r="4" spans="2:9" x14ac:dyDescent="0.4">
      <c r="B4" s="1" t="s">
        <v>1</v>
      </c>
    </row>
    <row r="5" spans="2:9" ht="16.5" thickBot="1" x14ac:dyDescent="0.45">
      <c r="B5" s="9"/>
      <c r="C5" s="1" t="s">
        <v>2</v>
      </c>
    </row>
    <row r="6" spans="2:9" x14ac:dyDescent="0.4">
      <c r="G6" s="125" t="s">
        <v>3</v>
      </c>
      <c r="H6" s="126"/>
    </row>
    <row r="7" spans="2:9" ht="16.5" thickBot="1" x14ac:dyDescent="0.45">
      <c r="G7" s="5" t="s">
        <v>4</v>
      </c>
      <c r="H7" s="6" t="s">
        <v>5</v>
      </c>
    </row>
    <row r="8" spans="2:9" ht="38.25" customHeight="1" thickBot="1" x14ac:dyDescent="0.45">
      <c r="D8" s="7"/>
      <c r="E8" s="127" t="s">
        <v>6</v>
      </c>
      <c r="F8" s="128"/>
      <c r="G8" s="56">
        <f>SUMIF(B:B,"○",G:G)</f>
        <v>13061200</v>
      </c>
      <c r="H8" s="57">
        <f>SUMIF(B:B,"○",H:H)</f>
        <v>14367320.000000002</v>
      </c>
    </row>
    <row r="9" spans="2:9" x14ac:dyDescent="0.4">
      <c r="E9" s="1" t="s">
        <v>7</v>
      </c>
      <c r="I9" s="33"/>
    </row>
    <row r="10" spans="2:9" ht="16.5" thickBot="1" x14ac:dyDescent="0.45">
      <c r="B10" s="1" t="s">
        <v>8</v>
      </c>
    </row>
    <row r="11" spans="2:9" s="2" customFormat="1" ht="18.75" customHeight="1" x14ac:dyDescent="0.4">
      <c r="B11" s="141" t="s">
        <v>9</v>
      </c>
      <c r="C11" s="133" t="s">
        <v>10</v>
      </c>
      <c r="D11" s="102"/>
      <c r="E11" s="143" t="s">
        <v>11</v>
      </c>
      <c r="F11" s="145" t="s">
        <v>12</v>
      </c>
      <c r="G11" s="147" t="s">
        <v>3</v>
      </c>
      <c r="H11" s="148"/>
      <c r="I11" s="129" t="s">
        <v>13</v>
      </c>
    </row>
    <row r="12" spans="2:9" s="2" customFormat="1" ht="19.5" customHeight="1" thickBot="1" x14ac:dyDescent="0.45">
      <c r="B12" s="142"/>
      <c r="C12" s="135"/>
      <c r="D12" s="103"/>
      <c r="E12" s="144"/>
      <c r="F12" s="146"/>
      <c r="G12" s="3" t="s">
        <v>4</v>
      </c>
      <c r="H12" s="4" t="s">
        <v>5</v>
      </c>
      <c r="I12" s="130"/>
    </row>
    <row r="13" spans="2:9" ht="20.25" customHeight="1" x14ac:dyDescent="0.4">
      <c r="B13" s="105" t="s">
        <v>14</v>
      </c>
      <c r="C13" s="64">
        <v>88</v>
      </c>
      <c r="D13" s="102" t="s">
        <v>119</v>
      </c>
      <c r="E13" s="106" t="s">
        <v>102</v>
      </c>
      <c r="F13" s="107" t="s">
        <v>103</v>
      </c>
      <c r="G13" s="67">
        <v>13040000</v>
      </c>
      <c r="H13" s="68">
        <f t="shared" ref="H13:H24" si="0">+G13*1.1</f>
        <v>14344000.000000002</v>
      </c>
      <c r="I13" s="114" t="s">
        <v>101</v>
      </c>
    </row>
    <row r="14" spans="2:9" ht="20.25" customHeight="1" x14ac:dyDescent="0.4">
      <c r="B14" s="21"/>
      <c r="C14" s="65">
        <v>88</v>
      </c>
      <c r="D14" s="109" t="s">
        <v>120</v>
      </c>
      <c r="E14" s="90" t="s">
        <v>102</v>
      </c>
      <c r="F14" s="91" t="s">
        <v>104</v>
      </c>
      <c r="G14" s="69">
        <v>13290000</v>
      </c>
      <c r="H14" s="96">
        <f t="shared" si="0"/>
        <v>14619000.000000002</v>
      </c>
      <c r="I14" s="114"/>
    </row>
    <row r="15" spans="2:9" ht="20.25" customHeight="1" x14ac:dyDescent="0.4">
      <c r="B15" s="21"/>
      <c r="C15" s="65">
        <v>98</v>
      </c>
      <c r="D15" s="109"/>
      <c r="E15" s="90" t="s">
        <v>105</v>
      </c>
      <c r="F15" s="91" t="s">
        <v>104</v>
      </c>
      <c r="G15" s="69">
        <v>13640000</v>
      </c>
      <c r="H15" s="96">
        <f t="shared" si="0"/>
        <v>15004000.000000002</v>
      </c>
      <c r="I15" s="114"/>
    </row>
    <row r="16" spans="2:9" ht="20.25" customHeight="1" x14ac:dyDescent="0.4">
      <c r="B16" s="21"/>
      <c r="C16" s="65">
        <v>104</v>
      </c>
      <c r="D16" s="109"/>
      <c r="E16" s="90" t="s">
        <v>106</v>
      </c>
      <c r="F16" s="91" t="s">
        <v>104</v>
      </c>
      <c r="G16" s="69">
        <v>13850000</v>
      </c>
      <c r="H16" s="96">
        <f t="shared" si="0"/>
        <v>15235000.000000002</v>
      </c>
      <c r="I16" s="114"/>
    </row>
    <row r="17" spans="2:12" ht="20.25" customHeight="1" x14ac:dyDescent="0.4">
      <c r="B17" s="22"/>
      <c r="C17" s="62">
        <v>104</v>
      </c>
      <c r="D17" s="26"/>
      <c r="E17" s="92" t="s">
        <v>107</v>
      </c>
      <c r="F17" s="93" t="s">
        <v>108</v>
      </c>
      <c r="G17" s="71">
        <v>15140000</v>
      </c>
      <c r="H17" s="72">
        <f t="shared" si="0"/>
        <v>16654000.000000002</v>
      </c>
      <c r="I17" s="114"/>
    </row>
    <row r="18" spans="2:12" ht="20.25" customHeight="1" x14ac:dyDescent="0.4">
      <c r="B18" s="20"/>
      <c r="C18" s="108">
        <v>104</v>
      </c>
      <c r="D18" s="109" t="s">
        <v>119</v>
      </c>
      <c r="E18" s="88" t="s">
        <v>106</v>
      </c>
      <c r="F18" s="89" t="s">
        <v>109</v>
      </c>
      <c r="G18" s="73">
        <v>14375000</v>
      </c>
      <c r="H18" s="70">
        <f t="shared" si="0"/>
        <v>15812500.000000002</v>
      </c>
      <c r="I18" s="114"/>
    </row>
    <row r="19" spans="2:12" ht="20.25" customHeight="1" x14ac:dyDescent="0.4">
      <c r="B19" s="22"/>
      <c r="C19" s="62">
        <v>114</v>
      </c>
      <c r="D19" s="26" t="s">
        <v>118</v>
      </c>
      <c r="E19" s="92" t="s">
        <v>107</v>
      </c>
      <c r="F19" s="93" t="s">
        <v>109</v>
      </c>
      <c r="G19" s="71">
        <v>16060000</v>
      </c>
      <c r="H19" s="72">
        <f t="shared" si="0"/>
        <v>17666000</v>
      </c>
      <c r="I19" s="114"/>
    </row>
    <row r="20" spans="2:12" ht="20.25" customHeight="1" x14ac:dyDescent="0.4">
      <c r="B20" s="29"/>
      <c r="C20" s="61">
        <v>88</v>
      </c>
      <c r="D20" s="25" t="s">
        <v>121</v>
      </c>
      <c r="E20" s="94" t="s">
        <v>102</v>
      </c>
      <c r="F20" s="95" t="s">
        <v>110</v>
      </c>
      <c r="G20" s="75">
        <v>12640000</v>
      </c>
      <c r="H20" s="74">
        <f t="shared" ref="H20" si="1">+G20*1.1</f>
        <v>13904000.000000002</v>
      </c>
      <c r="I20" s="114"/>
    </row>
    <row r="21" spans="2:12" ht="20.25" customHeight="1" x14ac:dyDescent="0.4">
      <c r="B21" s="21" t="s">
        <v>15</v>
      </c>
      <c r="C21" s="104">
        <v>88</v>
      </c>
      <c r="D21" s="109" t="s">
        <v>120</v>
      </c>
      <c r="E21" s="90" t="s">
        <v>105</v>
      </c>
      <c r="F21" s="91" t="s">
        <v>110</v>
      </c>
      <c r="G21" s="69">
        <v>12999000</v>
      </c>
      <c r="H21" s="96">
        <f t="shared" si="0"/>
        <v>14298900.000000002</v>
      </c>
      <c r="I21" s="114"/>
    </row>
    <row r="22" spans="2:12" ht="20.25" customHeight="1" x14ac:dyDescent="0.4">
      <c r="B22" s="21" t="s">
        <v>14</v>
      </c>
      <c r="C22" s="65">
        <v>98</v>
      </c>
      <c r="D22" s="109"/>
      <c r="E22" s="90" t="s">
        <v>106</v>
      </c>
      <c r="F22" s="91" t="s">
        <v>110</v>
      </c>
      <c r="G22" s="69">
        <v>13200000</v>
      </c>
      <c r="H22" s="96">
        <f t="shared" si="0"/>
        <v>14520000.000000002</v>
      </c>
      <c r="I22" s="137"/>
    </row>
    <row r="23" spans="2:12" ht="20.25" customHeight="1" x14ac:dyDescent="0.4">
      <c r="B23" s="22"/>
      <c r="C23" s="62">
        <v>104</v>
      </c>
      <c r="D23" s="26"/>
      <c r="E23" s="92" t="s">
        <v>107</v>
      </c>
      <c r="F23" s="93" t="s">
        <v>111</v>
      </c>
      <c r="G23" s="71">
        <v>14490000</v>
      </c>
      <c r="H23" s="72">
        <f t="shared" si="0"/>
        <v>15939000.000000002</v>
      </c>
      <c r="I23" s="137"/>
    </row>
    <row r="24" spans="2:12" ht="20.25" customHeight="1" thickBot="1" x14ac:dyDescent="0.45">
      <c r="B24" s="97" t="s">
        <v>14</v>
      </c>
      <c r="C24" s="63">
        <v>114</v>
      </c>
      <c r="D24" s="101" t="s">
        <v>122</v>
      </c>
      <c r="E24" s="98" t="s">
        <v>102</v>
      </c>
      <c r="F24" s="99" t="s">
        <v>112</v>
      </c>
      <c r="G24" s="100">
        <v>11860000</v>
      </c>
      <c r="H24" s="76">
        <f t="shared" si="0"/>
        <v>13046000.000000002</v>
      </c>
      <c r="I24" s="138"/>
    </row>
    <row r="25" spans="2:12" x14ac:dyDescent="0.4">
      <c r="B25" s="11"/>
      <c r="C25" s="2"/>
      <c r="D25" s="2"/>
      <c r="E25" s="12"/>
      <c r="F25" s="13"/>
      <c r="G25" s="77"/>
      <c r="H25" s="77"/>
    </row>
    <row r="26" spans="2:12" ht="30" customHeight="1" thickBot="1" x14ac:dyDescent="0.45">
      <c r="B26" s="31" t="s">
        <v>16</v>
      </c>
    </row>
    <row r="27" spans="2:12" s="2" customFormat="1" ht="18.75" customHeight="1" x14ac:dyDescent="0.4">
      <c r="B27" s="149" t="s">
        <v>9</v>
      </c>
      <c r="C27" s="133" t="s">
        <v>17</v>
      </c>
      <c r="D27" s="134"/>
      <c r="E27" s="14" t="s">
        <v>18</v>
      </c>
      <c r="F27" s="15" t="s">
        <v>19</v>
      </c>
      <c r="G27" s="125" t="s">
        <v>3</v>
      </c>
      <c r="H27" s="148"/>
      <c r="I27" s="129" t="s">
        <v>13</v>
      </c>
    </row>
    <row r="28" spans="2:12" s="2" customFormat="1" ht="19.5" customHeight="1" thickBot="1" x14ac:dyDescent="0.45">
      <c r="B28" s="150"/>
      <c r="C28" s="135"/>
      <c r="D28" s="136"/>
      <c r="E28" s="131" t="s">
        <v>20</v>
      </c>
      <c r="F28" s="132"/>
      <c r="G28" s="5" t="s">
        <v>4</v>
      </c>
      <c r="H28" s="4" t="s">
        <v>5</v>
      </c>
      <c r="I28" s="130"/>
    </row>
    <row r="29" spans="2:12" ht="31.5" x14ac:dyDescent="0.4">
      <c r="B29" s="23"/>
      <c r="C29" s="24" t="s">
        <v>21</v>
      </c>
      <c r="D29" s="35"/>
      <c r="E29" s="36"/>
      <c r="F29" s="35"/>
      <c r="G29" s="24"/>
      <c r="H29" s="78"/>
      <c r="I29" s="79" t="s">
        <v>84</v>
      </c>
    </row>
    <row r="30" spans="2:12" ht="24.75" customHeight="1" x14ac:dyDescent="0.4">
      <c r="B30" s="16"/>
      <c r="C30" s="24"/>
      <c r="D30" s="25" t="s">
        <v>126</v>
      </c>
      <c r="E30" s="183" t="s">
        <v>127</v>
      </c>
      <c r="F30" s="184"/>
      <c r="G30" s="174">
        <v>27000</v>
      </c>
      <c r="H30" s="185">
        <f>G30*1.1</f>
        <v>29700.000000000004</v>
      </c>
      <c r="I30" s="186" t="s">
        <v>128</v>
      </c>
    </row>
    <row r="31" spans="2:12" ht="24.75" customHeight="1" x14ac:dyDescent="0.4">
      <c r="B31" s="10"/>
      <c r="C31" s="24"/>
      <c r="D31" s="26" t="s">
        <v>129</v>
      </c>
      <c r="E31" s="17" t="s">
        <v>24</v>
      </c>
      <c r="F31" s="18">
        <v>1</v>
      </c>
      <c r="G31" s="174">
        <f>+G30*F31</f>
        <v>27000</v>
      </c>
      <c r="H31" s="185">
        <f t="shared" ref="H31" si="2">G31*1.1</f>
        <v>29700.000000000004</v>
      </c>
      <c r="I31" s="187" t="s">
        <v>130</v>
      </c>
    </row>
    <row r="32" spans="2:12" ht="21" customHeight="1" x14ac:dyDescent="0.4">
      <c r="B32" s="16"/>
      <c r="C32" s="24"/>
      <c r="D32" s="25" t="s">
        <v>22</v>
      </c>
      <c r="E32" s="115" t="s">
        <v>123</v>
      </c>
      <c r="F32" s="116"/>
      <c r="G32" s="49">
        <v>29000</v>
      </c>
      <c r="H32" s="50">
        <f t="shared" ref="H32:H69" si="3">G32*1.1</f>
        <v>31900.000000000004</v>
      </c>
      <c r="I32" s="112" t="s">
        <v>85</v>
      </c>
      <c r="L32" s="55"/>
    </row>
    <row r="33" spans="2:12" ht="21" customHeight="1" x14ac:dyDescent="0.4">
      <c r="B33" s="10"/>
      <c r="C33" s="24"/>
      <c r="D33" s="26" t="s">
        <v>23</v>
      </c>
      <c r="E33" s="17" t="s">
        <v>24</v>
      </c>
      <c r="F33" s="18">
        <v>1</v>
      </c>
      <c r="G33" s="49">
        <f>+G32*F33</f>
        <v>29000</v>
      </c>
      <c r="H33" s="50">
        <f t="shared" si="3"/>
        <v>31900.000000000004</v>
      </c>
      <c r="I33" s="113"/>
    </row>
    <row r="34" spans="2:12" ht="21" customHeight="1" x14ac:dyDescent="0.4">
      <c r="B34" s="16"/>
      <c r="C34" s="24"/>
      <c r="D34" s="25" t="s">
        <v>25</v>
      </c>
      <c r="E34" s="115" t="s">
        <v>26</v>
      </c>
      <c r="F34" s="116"/>
      <c r="G34" s="49">
        <v>27400</v>
      </c>
      <c r="H34" s="50">
        <f t="shared" si="3"/>
        <v>30140.000000000004</v>
      </c>
      <c r="I34" s="113"/>
      <c r="L34" s="55"/>
    </row>
    <row r="35" spans="2:12" ht="21" customHeight="1" x14ac:dyDescent="0.4">
      <c r="B35" s="10"/>
      <c r="C35" s="24"/>
      <c r="D35" s="26"/>
      <c r="E35" s="17" t="s">
        <v>24</v>
      </c>
      <c r="F35" s="18">
        <v>1</v>
      </c>
      <c r="G35" s="49">
        <f>+G34*F35</f>
        <v>27400</v>
      </c>
      <c r="H35" s="50">
        <f t="shared" si="3"/>
        <v>30140.000000000004</v>
      </c>
      <c r="I35" s="113"/>
    </row>
    <row r="36" spans="2:12" ht="21" customHeight="1" x14ac:dyDescent="0.4">
      <c r="B36" s="16"/>
      <c r="C36" s="24"/>
      <c r="D36" s="25" t="s">
        <v>27</v>
      </c>
      <c r="E36" s="115" t="s">
        <v>28</v>
      </c>
      <c r="F36" s="116"/>
      <c r="G36" s="49">
        <v>26500</v>
      </c>
      <c r="H36" s="50">
        <f t="shared" si="3"/>
        <v>29150.000000000004</v>
      </c>
      <c r="I36" s="113"/>
      <c r="L36" s="55"/>
    </row>
    <row r="37" spans="2:12" ht="21" customHeight="1" x14ac:dyDescent="0.4">
      <c r="B37" s="10" t="s">
        <v>83</v>
      </c>
      <c r="C37" s="27"/>
      <c r="D37" s="26"/>
      <c r="E37" s="17" t="s">
        <v>24</v>
      </c>
      <c r="F37" s="18">
        <v>1</v>
      </c>
      <c r="G37" s="49">
        <f>+G36*F37</f>
        <v>26500</v>
      </c>
      <c r="H37" s="50">
        <f t="shared" si="3"/>
        <v>29150.000000000004</v>
      </c>
      <c r="I37" s="113"/>
    </row>
    <row r="38" spans="2:12" ht="21" customHeight="1" x14ac:dyDescent="0.4">
      <c r="B38" s="16"/>
      <c r="C38" s="24"/>
      <c r="D38" s="25" t="s">
        <v>131</v>
      </c>
      <c r="E38" s="115" t="s">
        <v>29</v>
      </c>
      <c r="F38" s="116"/>
      <c r="G38" s="58">
        <v>62000</v>
      </c>
      <c r="H38" s="59">
        <f t="shared" si="3"/>
        <v>68200</v>
      </c>
      <c r="I38" s="113"/>
    </row>
    <row r="39" spans="2:12" ht="21" customHeight="1" x14ac:dyDescent="0.4">
      <c r="B39" s="10"/>
      <c r="C39" s="27"/>
      <c r="D39" s="35"/>
      <c r="E39" s="17" t="s">
        <v>24</v>
      </c>
      <c r="F39" s="18">
        <v>1</v>
      </c>
      <c r="G39" s="49">
        <f>+G38*F39</f>
        <v>62000</v>
      </c>
      <c r="H39" s="50">
        <f t="shared" si="3"/>
        <v>68200</v>
      </c>
      <c r="I39" s="113"/>
    </row>
    <row r="40" spans="2:12" ht="21" customHeight="1" x14ac:dyDescent="0.4">
      <c r="B40" s="16"/>
      <c r="C40" s="27"/>
      <c r="D40" s="159" t="s">
        <v>30</v>
      </c>
      <c r="E40" s="115" t="s">
        <v>31</v>
      </c>
      <c r="F40" s="116"/>
      <c r="G40" s="58">
        <v>8300</v>
      </c>
      <c r="H40" s="51">
        <f t="shared" si="3"/>
        <v>9130</v>
      </c>
      <c r="I40" s="113"/>
      <c r="L40" s="55"/>
    </row>
    <row r="41" spans="2:12" ht="21" customHeight="1" x14ac:dyDescent="0.4">
      <c r="B41" s="10" t="s">
        <v>14</v>
      </c>
      <c r="C41" s="27"/>
      <c r="D41" s="35"/>
      <c r="E41" s="17" t="s">
        <v>24</v>
      </c>
      <c r="F41" s="18">
        <v>1</v>
      </c>
      <c r="G41" s="58">
        <f>F41*G40</f>
        <v>8300</v>
      </c>
      <c r="H41" s="52">
        <f t="shared" si="3"/>
        <v>9130</v>
      </c>
      <c r="I41" s="113"/>
    </row>
    <row r="42" spans="2:12" ht="21" customHeight="1" x14ac:dyDescent="0.4">
      <c r="B42" s="16"/>
      <c r="C42" s="27"/>
      <c r="D42" s="159" t="s">
        <v>32</v>
      </c>
      <c r="E42" s="115" t="s">
        <v>33</v>
      </c>
      <c r="F42" s="116"/>
      <c r="G42" s="58">
        <v>20600</v>
      </c>
      <c r="H42" s="51">
        <f t="shared" si="3"/>
        <v>22660.000000000004</v>
      </c>
      <c r="I42" s="113"/>
      <c r="L42" s="55"/>
    </row>
    <row r="43" spans="2:12" ht="21" customHeight="1" x14ac:dyDescent="0.4">
      <c r="B43" s="10" t="s">
        <v>14</v>
      </c>
      <c r="C43" s="27"/>
      <c r="D43" s="35"/>
      <c r="E43" s="17" t="s">
        <v>24</v>
      </c>
      <c r="F43" s="18">
        <v>1</v>
      </c>
      <c r="G43" s="58">
        <f>F43*G42</f>
        <v>20600</v>
      </c>
      <c r="H43" s="52">
        <f t="shared" si="3"/>
        <v>22660.000000000004</v>
      </c>
      <c r="I43" s="114"/>
    </row>
    <row r="44" spans="2:12" ht="21" customHeight="1" x14ac:dyDescent="0.4">
      <c r="B44" s="29"/>
      <c r="C44" s="160" t="s">
        <v>34</v>
      </c>
      <c r="D44" s="30" t="s">
        <v>35</v>
      </c>
      <c r="E44" s="28"/>
      <c r="F44" s="19"/>
      <c r="G44" s="151" t="s">
        <v>36</v>
      </c>
      <c r="H44" s="152"/>
      <c r="I44" s="80"/>
    </row>
    <row r="45" spans="2:12" ht="21" customHeight="1" x14ac:dyDescent="0.4">
      <c r="B45" s="22"/>
      <c r="C45" s="161"/>
      <c r="D45" s="32" t="s">
        <v>37</v>
      </c>
      <c r="E45" s="119" t="s">
        <v>38</v>
      </c>
      <c r="F45" s="120"/>
      <c r="G45" s="169">
        <v>13000</v>
      </c>
      <c r="H45" s="81">
        <f t="shared" si="3"/>
        <v>14300.000000000002</v>
      </c>
      <c r="I45" s="79"/>
    </row>
    <row r="46" spans="2:12" ht="31.5" x14ac:dyDescent="0.4">
      <c r="B46" s="29"/>
      <c r="C46" s="110" t="s">
        <v>39</v>
      </c>
      <c r="D46" s="38" t="s">
        <v>40</v>
      </c>
      <c r="E46" s="121" t="s">
        <v>41</v>
      </c>
      <c r="F46" s="122"/>
      <c r="G46" s="170">
        <v>94200</v>
      </c>
      <c r="H46" s="53">
        <f t="shared" si="3"/>
        <v>103620.00000000001</v>
      </c>
      <c r="I46" s="82" t="s">
        <v>132</v>
      </c>
    </row>
    <row r="47" spans="2:12" ht="33" customHeight="1" x14ac:dyDescent="0.4">
      <c r="B47" s="29"/>
      <c r="C47" s="39" t="s">
        <v>42</v>
      </c>
      <c r="D47" s="38" t="s">
        <v>43</v>
      </c>
      <c r="E47" s="123" t="s">
        <v>91</v>
      </c>
      <c r="F47" s="124"/>
      <c r="G47" s="171">
        <v>2290000</v>
      </c>
      <c r="H47" s="53">
        <f t="shared" si="3"/>
        <v>2519000</v>
      </c>
      <c r="I47" s="83" t="s">
        <v>86</v>
      </c>
      <c r="L47" s="55"/>
    </row>
    <row r="48" spans="2:12" ht="24.75" customHeight="1" x14ac:dyDescent="0.4">
      <c r="B48" s="22"/>
      <c r="C48" s="40"/>
      <c r="D48" s="41"/>
      <c r="E48" s="117" t="s">
        <v>92</v>
      </c>
      <c r="F48" s="118"/>
      <c r="G48" s="172">
        <v>2500000</v>
      </c>
      <c r="H48" s="66">
        <f t="shared" si="3"/>
        <v>2750000</v>
      </c>
      <c r="I48" s="84" t="s">
        <v>87</v>
      </c>
      <c r="L48" s="55"/>
    </row>
    <row r="49" spans="2:12" ht="21" customHeight="1" x14ac:dyDescent="0.4">
      <c r="B49" s="29"/>
      <c r="C49" s="162" t="s">
        <v>44</v>
      </c>
      <c r="D49" s="38" t="s">
        <v>45</v>
      </c>
      <c r="E49" s="123" t="s">
        <v>93</v>
      </c>
      <c r="F49" s="124"/>
      <c r="G49" s="170">
        <v>50000</v>
      </c>
      <c r="H49" s="53">
        <f t="shared" si="3"/>
        <v>55000.000000000007</v>
      </c>
      <c r="I49" s="83" t="s">
        <v>94</v>
      </c>
    </row>
    <row r="50" spans="2:12" ht="21" customHeight="1" x14ac:dyDescent="0.4">
      <c r="B50" s="22"/>
      <c r="C50" s="163"/>
      <c r="D50" s="42" t="s">
        <v>46</v>
      </c>
      <c r="E50" s="117" t="s">
        <v>81</v>
      </c>
      <c r="F50" s="118"/>
      <c r="G50" s="173">
        <v>110000</v>
      </c>
      <c r="H50" s="54">
        <f t="shared" si="3"/>
        <v>121000.00000000001</v>
      </c>
      <c r="I50" s="85"/>
      <c r="L50" s="55"/>
    </row>
    <row r="51" spans="2:12" ht="21" customHeight="1" x14ac:dyDescent="0.4">
      <c r="B51" s="10"/>
      <c r="C51" s="46" t="s">
        <v>47</v>
      </c>
      <c r="D51" s="43" t="s">
        <v>48</v>
      </c>
      <c r="E51" s="121" t="s">
        <v>49</v>
      </c>
      <c r="F51" s="122"/>
      <c r="G51" s="58">
        <v>10000</v>
      </c>
      <c r="H51" s="51">
        <f t="shared" si="3"/>
        <v>11000</v>
      </c>
      <c r="I51" s="79"/>
    </row>
    <row r="52" spans="2:12" ht="21" customHeight="1" x14ac:dyDescent="0.4">
      <c r="B52" s="10"/>
      <c r="C52" s="46" t="s">
        <v>50</v>
      </c>
      <c r="D52" s="37" t="s">
        <v>51</v>
      </c>
      <c r="E52" s="115" t="s">
        <v>95</v>
      </c>
      <c r="F52" s="116"/>
      <c r="G52" s="174">
        <v>35500</v>
      </c>
      <c r="H52" s="51">
        <f t="shared" si="3"/>
        <v>39050</v>
      </c>
      <c r="I52" s="79" t="s">
        <v>52</v>
      </c>
    </row>
    <row r="53" spans="2:12" ht="21" customHeight="1" x14ac:dyDescent="0.4">
      <c r="B53" s="10"/>
      <c r="C53" s="46" t="s">
        <v>53</v>
      </c>
      <c r="D53" s="37" t="s">
        <v>54</v>
      </c>
      <c r="E53" s="121" t="s">
        <v>82</v>
      </c>
      <c r="F53" s="122"/>
      <c r="G53" s="58">
        <v>80600</v>
      </c>
      <c r="H53" s="51">
        <f t="shared" si="3"/>
        <v>88660</v>
      </c>
      <c r="I53" s="79"/>
    </row>
    <row r="54" spans="2:12" ht="21" customHeight="1" x14ac:dyDescent="0.4">
      <c r="B54" s="10"/>
      <c r="C54" s="46" t="s">
        <v>96</v>
      </c>
      <c r="D54" s="37" t="s">
        <v>97</v>
      </c>
      <c r="E54" s="121" t="s">
        <v>98</v>
      </c>
      <c r="F54" s="122"/>
      <c r="G54" s="175">
        <v>8800</v>
      </c>
      <c r="H54" s="51">
        <f t="shared" ref="H54" si="4">G54*1.1</f>
        <v>9680</v>
      </c>
      <c r="I54" s="79"/>
    </row>
    <row r="55" spans="2:12" ht="21" customHeight="1" x14ac:dyDescent="0.4">
      <c r="B55" s="10"/>
      <c r="C55" s="46" t="s">
        <v>55</v>
      </c>
      <c r="D55" s="37" t="s">
        <v>56</v>
      </c>
      <c r="E55" s="121" t="s">
        <v>57</v>
      </c>
      <c r="F55" s="122"/>
      <c r="G55" s="58">
        <v>6300</v>
      </c>
      <c r="H55" s="51">
        <f t="shared" si="3"/>
        <v>6930.0000000000009</v>
      </c>
      <c r="I55" s="79"/>
    </row>
    <row r="56" spans="2:12" ht="21" customHeight="1" x14ac:dyDescent="0.4">
      <c r="B56" s="10"/>
      <c r="C56" s="46" t="s">
        <v>58</v>
      </c>
      <c r="D56" s="37" t="s">
        <v>59</v>
      </c>
      <c r="E56" s="121" t="s">
        <v>133</v>
      </c>
      <c r="F56" s="122"/>
      <c r="G56" s="58">
        <v>55000</v>
      </c>
      <c r="H56" s="51">
        <f t="shared" si="3"/>
        <v>60500.000000000007</v>
      </c>
      <c r="I56" s="79" t="s">
        <v>88</v>
      </c>
    </row>
    <row r="57" spans="2:12" ht="21" customHeight="1" x14ac:dyDescent="0.4">
      <c r="B57" s="10"/>
      <c r="C57" s="46" t="s">
        <v>60</v>
      </c>
      <c r="D57" s="37" t="s">
        <v>61</v>
      </c>
      <c r="E57" s="121" t="s">
        <v>136</v>
      </c>
      <c r="F57" s="122"/>
      <c r="G57" s="188">
        <v>55000</v>
      </c>
      <c r="H57" s="51">
        <f t="shared" si="3"/>
        <v>60500.000000000007</v>
      </c>
      <c r="I57" s="79" t="s">
        <v>88</v>
      </c>
    </row>
    <row r="58" spans="2:12" ht="21" customHeight="1" x14ac:dyDescent="0.4">
      <c r="B58" s="10"/>
      <c r="C58" s="46" t="s">
        <v>62</v>
      </c>
      <c r="D58" s="43" t="s">
        <v>63</v>
      </c>
      <c r="E58" s="121" t="s">
        <v>134</v>
      </c>
      <c r="F58" s="122"/>
      <c r="G58" s="58">
        <v>65000</v>
      </c>
      <c r="H58" s="51">
        <f t="shared" si="3"/>
        <v>71500</v>
      </c>
      <c r="I58" s="79"/>
    </row>
    <row r="59" spans="2:12" ht="21" customHeight="1" x14ac:dyDescent="0.4">
      <c r="B59" s="10"/>
      <c r="C59" s="46" t="s">
        <v>64</v>
      </c>
      <c r="D59" s="43" t="s">
        <v>65</v>
      </c>
      <c r="E59" s="121" t="s">
        <v>135</v>
      </c>
      <c r="F59" s="122"/>
      <c r="G59" s="58">
        <v>18300</v>
      </c>
      <c r="H59" s="51">
        <f t="shared" si="3"/>
        <v>20130</v>
      </c>
      <c r="I59" s="79"/>
    </row>
    <row r="60" spans="2:12" ht="21" customHeight="1" x14ac:dyDescent="0.4">
      <c r="B60" s="10"/>
      <c r="C60" s="46" t="s">
        <v>66</v>
      </c>
      <c r="D60" s="37"/>
      <c r="E60" s="121"/>
      <c r="F60" s="122"/>
      <c r="G60" s="139" t="s">
        <v>36</v>
      </c>
      <c r="H60" s="140"/>
      <c r="I60" s="79"/>
    </row>
    <row r="61" spans="2:12" ht="21" customHeight="1" x14ac:dyDescent="0.4">
      <c r="B61" s="10"/>
      <c r="C61" s="46" t="s">
        <v>113</v>
      </c>
      <c r="D61" s="37" t="s">
        <v>114</v>
      </c>
      <c r="E61" s="121" t="s">
        <v>99</v>
      </c>
      <c r="F61" s="122"/>
      <c r="G61" s="58">
        <v>88000</v>
      </c>
      <c r="H61" s="51">
        <f t="shared" si="3"/>
        <v>96800.000000000015</v>
      </c>
      <c r="I61" s="79"/>
    </row>
    <row r="62" spans="2:12" ht="21" customHeight="1" x14ac:dyDescent="0.4">
      <c r="B62" s="10" t="s">
        <v>15</v>
      </c>
      <c r="C62" s="46" t="s">
        <v>67</v>
      </c>
      <c r="D62" s="43" t="s">
        <v>68</v>
      </c>
      <c r="E62" s="121" t="s">
        <v>80</v>
      </c>
      <c r="F62" s="122"/>
      <c r="G62" s="58">
        <v>35700</v>
      </c>
      <c r="H62" s="51">
        <f t="shared" si="3"/>
        <v>39270</v>
      </c>
      <c r="I62" s="79"/>
      <c r="L62" s="55"/>
    </row>
    <row r="63" spans="2:12" ht="21" customHeight="1" x14ac:dyDescent="0.4">
      <c r="B63" s="29" t="s">
        <v>14</v>
      </c>
      <c r="C63" s="44" t="s">
        <v>69</v>
      </c>
      <c r="D63" s="45"/>
      <c r="E63" s="123" t="s">
        <v>115</v>
      </c>
      <c r="F63" s="124"/>
      <c r="G63" s="170">
        <v>26000</v>
      </c>
      <c r="H63" s="53">
        <f t="shared" si="3"/>
        <v>28600.000000000004</v>
      </c>
      <c r="I63" s="83" t="s">
        <v>89</v>
      </c>
      <c r="L63" s="55"/>
    </row>
    <row r="64" spans="2:12" ht="21" customHeight="1" x14ac:dyDescent="0.4">
      <c r="B64" s="22"/>
      <c r="C64" s="46"/>
      <c r="D64" s="47"/>
      <c r="E64" s="117" t="s">
        <v>116</v>
      </c>
      <c r="F64" s="118"/>
      <c r="G64" s="173">
        <v>29000</v>
      </c>
      <c r="H64" s="54">
        <f t="shared" si="3"/>
        <v>31900.000000000004</v>
      </c>
      <c r="I64" s="85" t="s">
        <v>90</v>
      </c>
      <c r="L64" s="55"/>
    </row>
    <row r="65" spans="2:9" ht="21" customHeight="1" x14ac:dyDescent="0.4">
      <c r="B65" s="10" t="s">
        <v>14</v>
      </c>
      <c r="C65" s="46" t="s">
        <v>70</v>
      </c>
      <c r="D65" s="37" t="s">
        <v>71</v>
      </c>
      <c r="E65" s="121" t="s">
        <v>117</v>
      </c>
      <c r="F65" s="122"/>
      <c r="G65" s="176">
        <v>189000</v>
      </c>
      <c r="H65" s="86">
        <f t="shared" si="3"/>
        <v>207900.00000000003</v>
      </c>
      <c r="I65" s="87"/>
    </row>
    <row r="66" spans="2:9" ht="21" customHeight="1" x14ac:dyDescent="0.4">
      <c r="B66" s="157"/>
      <c r="C66" s="164" t="s">
        <v>72</v>
      </c>
      <c r="D66" s="111" t="s">
        <v>73</v>
      </c>
      <c r="E66" s="155" t="s">
        <v>74</v>
      </c>
      <c r="F66" s="156"/>
      <c r="G66" s="177">
        <v>16200</v>
      </c>
      <c r="H66" s="66">
        <f t="shared" si="3"/>
        <v>17820</v>
      </c>
      <c r="I66" s="84"/>
    </row>
    <row r="67" spans="2:9" ht="21" customHeight="1" x14ac:dyDescent="0.4">
      <c r="B67" s="29"/>
      <c r="C67" s="39" t="s">
        <v>75</v>
      </c>
      <c r="D67" s="38" t="s">
        <v>76</v>
      </c>
      <c r="E67" s="123" t="s">
        <v>77</v>
      </c>
      <c r="F67" s="124"/>
      <c r="G67" s="170">
        <v>6300</v>
      </c>
      <c r="H67" s="53">
        <f t="shared" si="3"/>
        <v>6930.0000000000009</v>
      </c>
      <c r="I67" s="83"/>
    </row>
    <row r="68" spans="2:9" ht="21" customHeight="1" x14ac:dyDescent="0.4">
      <c r="B68" s="21"/>
      <c r="C68" s="40"/>
      <c r="D68" s="48" t="s">
        <v>124</v>
      </c>
      <c r="E68" s="153" t="s">
        <v>125</v>
      </c>
      <c r="F68" s="154"/>
      <c r="G68" s="178">
        <v>20200</v>
      </c>
      <c r="H68" s="60">
        <f t="shared" si="3"/>
        <v>22220</v>
      </c>
      <c r="I68" s="179"/>
    </row>
    <row r="69" spans="2:9" ht="21" customHeight="1" thickBot="1" x14ac:dyDescent="0.45">
      <c r="B69" s="158"/>
      <c r="C69" s="165"/>
      <c r="D69" s="166" t="s">
        <v>78</v>
      </c>
      <c r="E69" s="167" t="s">
        <v>79</v>
      </c>
      <c r="F69" s="168"/>
      <c r="G69" s="180">
        <v>5600</v>
      </c>
      <c r="H69" s="181">
        <f t="shared" si="3"/>
        <v>6160.0000000000009</v>
      </c>
      <c r="I69" s="182"/>
    </row>
    <row r="70" spans="2:9" x14ac:dyDescent="0.4">
      <c r="C70" s="1" t="s">
        <v>100</v>
      </c>
    </row>
  </sheetData>
  <mergeCells count="49">
    <mergeCell ref="E61:F61"/>
    <mergeCell ref="E54:F54"/>
    <mergeCell ref="E66:F66"/>
    <mergeCell ref="E65:F65"/>
    <mergeCell ref="E64:F64"/>
    <mergeCell ref="E63:F63"/>
    <mergeCell ref="E62:F62"/>
    <mergeCell ref="E60:F60"/>
    <mergeCell ref="E53:F53"/>
    <mergeCell ref="E49:F49"/>
    <mergeCell ref="E50:F50"/>
    <mergeCell ref="E59:F59"/>
    <mergeCell ref="E58:F58"/>
    <mergeCell ref="E57:F57"/>
    <mergeCell ref="E56:F56"/>
    <mergeCell ref="E55:F55"/>
    <mergeCell ref="E52:F52"/>
    <mergeCell ref="E51:F51"/>
    <mergeCell ref="E69:F69"/>
    <mergeCell ref="E68:F68"/>
    <mergeCell ref="E67:F67"/>
    <mergeCell ref="G60:H60"/>
    <mergeCell ref="B11:B12"/>
    <mergeCell ref="E11:E12"/>
    <mergeCell ref="F11:F12"/>
    <mergeCell ref="G11:H11"/>
    <mergeCell ref="B27:B28"/>
    <mergeCell ref="G27:H27"/>
    <mergeCell ref="E40:F40"/>
    <mergeCell ref="G44:H44"/>
    <mergeCell ref="E30:F30"/>
    <mergeCell ref="G6:H6"/>
    <mergeCell ref="E8:F8"/>
    <mergeCell ref="I27:I28"/>
    <mergeCell ref="E28:F28"/>
    <mergeCell ref="C27:D28"/>
    <mergeCell ref="I11:I12"/>
    <mergeCell ref="I13:I24"/>
    <mergeCell ref="C11:C12"/>
    <mergeCell ref="I32:I43"/>
    <mergeCell ref="E42:F42"/>
    <mergeCell ref="E48:F48"/>
    <mergeCell ref="E32:F32"/>
    <mergeCell ref="E34:F34"/>
    <mergeCell ref="E36:F36"/>
    <mergeCell ref="E38:F38"/>
    <mergeCell ref="E45:F45"/>
    <mergeCell ref="E46:F46"/>
    <mergeCell ref="E47:F47"/>
  </mergeCells>
  <phoneticPr fontId="2"/>
  <dataValidations count="2">
    <dataValidation type="list" allowBlank="1" showInputMessage="1" showErrorMessage="1" sqref="B39 B41 B13:B24 B29 B31:B37 B43:B69" xr:uid="{7F7802A0-206F-4295-AF96-05EA9838BB0E}">
      <formula1>"○,　"</formula1>
    </dataValidation>
    <dataValidation type="list" allowBlank="1" showInputMessage="1" showErrorMessage="1" sqref="F33 F35 F37 F39 F41 F43 F31" xr:uid="{0FCC764A-708B-4333-9A89-37C70A980854}">
      <formula1>"1,2,3,4,5,6,7,8,9,10"</formula1>
    </dataValidation>
  </dataValidations>
  <pageMargins left="0.7" right="0.7" top="0.75" bottom="0.75" header="0.3" footer="0.3"/>
  <pageSetup paperSize="9" scale="46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760bb7d-df10-4749-bf58-c8eb63dbf5a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F829814DE49D7A4C860B2B781CC6F16E" ma:contentTypeVersion="10" ma:contentTypeDescription="新しいドキュメントを作成します。" ma:contentTypeScope="" ma:versionID="05728e708838743b5114db8e26c695fb">
  <xsd:schema xmlns:xsd="http://www.w3.org/2001/XMLSchema" xmlns:xs="http://www.w3.org/2001/XMLSchema" xmlns:p="http://schemas.microsoft.com/office/2006/metadata/properties" xmlns:ns2="c760bb7d-df10-4749-bf58-c8eb63dbf5a8" targetNamespace="http://schemas.microsoft.com/office/2006/metadata/properties" ma:root="true" ma:fieldsID="2410a93b2256cdee61ff930ac69c1033" ns2:_="">
    <xsd:import namespace="c760bb7d-df10-4749-bf58-c8eb63dbf5a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60bb7d-df10-4749-bf58-c8eb63dbf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画像タグ" ma:readOnly="false" ma:fieldId="{5cf76f15-5ced-4ddc-b409-7134ff3c332f}" ma:taxonomyMulti="true" ma:sspId="fe9f295f-e919-4720-b575-6026febe418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18DAC2E-9A23-4D02-A3AF-D3A9781B285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AD23FAC-C0B4-48A7-A149-3645E4178F1E}">
  <ds:schemaRefs>
    <ds:schemaRef ds:uri="http://schemas.microsoft.com/office/2006/metadata/properties"/>
    <ds:schemaRef ds:uri="http://schemas.microsoft.com/office/2006/documentManagement/types"/>
    <ds:schemaRef ds:uri="1dfa13e1-a796-42b4-929b-cc32d8eff9a5"/>
    <ds:schemaRef ds:uri="http://purl.org/dc/elements/1.1/"/>
    <ds:schemaRef ds:uri="http://schemas.openxmlformats.org/package/2006/metadata/core-properties"/>
    <ds:schemaRef ds:uri="a1eea7b0-2354-4063-b85b-41dbbb654c4c"/>
    <ds:schemaRef ds:uri="http://purl.org/dc/dcmitype/"/>
    <ds:schemaRef ds:uri="http://schemas.microsoft.com/office/infopath/2007/PartnerControls"/>
    <ds:schemaRef ds:uri="http://purl.org/dc/terms/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1AF1108E-7EFC-40FE-9222-ABDA1B076F6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価格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SUZUKI Kiyoshi (鈴木 清)</dc:creator>
  <cp:keywords/>
  <dc:description/>
  <cp:lastModifiedBy>ARINAMI Miho (有南 未穂)</cp:lastModifiedBy>
  <cp:revision/>
  <dcterms:created xsi:type="dcterms:W3CDTF">2021-05-12T07:36:57Z</dcterms:created>
  <dcterms:modified xsi:type="dcterms:W3CDTF">2026-06-22T06:44:18Z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0x010100F829814DE49D7A4C860B2B781CC6F16E</vt:lpwstr>
  </property>
  <property fmtid="{D5CDD505-2E9C-101B-9397-08002B2CF9AE}" pid="3" name="MediaServiceImageTags">
    <vt:lpwstr/>
  </property>
</Properties>
</file>